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78"/>
  </bookViews>
  <sheets>
    <sheet name="处室汇总表" sheetId="11" r:id="rId1"/>
    <sheet name="党委办公室" sheetId="2" r:id="rId2"/>
    <sheet name="行政办" sheetId="3" r:id="rId3"/>
    <sheet name="团委" sheetId="4" r:id="rId4"/>
    <sheet name="工会" sheetId="5" r:id="rId5"/>
    <sheet name="离退休工作处" sheetId="6" r:id="rId6"/>
    <sheet name="总务处" sheetId="7" r:id="rId7"/>
    <sheet name="公基部" sheetId="8" r:id="rId8"/>
    <sheet name="学工处" sheetId="12" r:id="rId9"/>
    <sheet name="纪检监察室" sheetId="14" r:id="rId10"/>
    <sheet name="人事处" sheetId="15" r:id="rId11"/>
    <sheet name="招办" sheetId="16" r:id="rId12"/>
    <sheet name="财务处" sheetId="22" r:id="rId13"/>
    <sheet name="公共实训基地" sheetId="21" r:id="rId14"/>
    <sheet name="教务处" sheetId="24" r:id="rId15"/>
    <sheet name="开放教育部" sheetId="13" r:id="rId16"/>
    <sheet name="电子系" sheetId="10" r:id="rId17"/>
    <sheet name="高中部" sheetId="9" r:id="rId18"/>
    <sheet name="医护系" sheetId="17" r:id="rId19"/>
    <sheet name="旅游系" sheetId="18" r:id="rId20"/>
    <sheet name="农林系" sheetId="32" r:id="rId21"/>
    <sheet name="机械系" sheetId="20" r:id="rId22"/>
    <sheet name="汽车系" sheetId="23" r:id="rId23"/>
    <sheet name="Sheet1" sheetId="34" r:id="rId24"/>
  </sheets>
  <definedNames>
    <definedName name="_xlnm.Print_Titles" localSheetId="15">开放教育部!$1:$2</definedName>
    <definedName name="_xlnm.Print_Titles" localSheetId="22">汽车系!$2:$3</definedName>
    <definedName name="_xlnm.Print_Titles" localSheetId="18">医护系!$2:$3</definedName>
    <definedName name="_xlnm.Print_Titles" localSheetId="2">行政办!$2:$3</definedName>
    <definedName name="_xlnm.Print_Titles" localSheetId="16">电子系!$2:$3</definedName>
    <definedName name="_xlnm.Print_Titles" localSheetId="20">农林系!$2:$3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<sst xmlns="http://schemas.openxmlformats.org/spreadsheetml/2006/main" count="1593" uniqueCount="611">
  <si>
    <t>2026年9月-2027年6月处室办公用品汇总表</t>
  </si>
  <si>
    <t>序号</t>
  </si>
  <si>
    <t>部门名称</t>
  </si>
  <si>
    <t>审定金额</t>
  </si>
  <si>
    <t>报单合计</t>
  </si>
  <si>
    <t>备注</t>
  </si>
  <si>
    <t>公共基础部</t>
  </si>
  <si>
    <t>教务处</t>
  </si>
  <si>
    <t>校团委</t>
  </si>
  <si>
    <t>公共实训基地</t>
  </si>
  <si>
    <t>离退休工作处</t>
  </si>
  <si>
    <t>党委办公室</t>
  </si>
  <si>
    <t>财务处</t>
  </si>
  <si>
    <t>招办</t>
  </si>
  <si>
    <t>总务处</t>
  </si>
  <si>
    <t>工会</t>
  </si>
  <si>
    <t>学工处</t>
  </si>
  <si>
    <t>纪检</t>
  </si>
  <si>
    <t>人事处</t>
  </si>
  <si>
    <t>行政办</t>
  </si>
  <si>
    <t>合计</t>
  </si>
  <si>
    <t>系部名称</t>
  </si>
  <si>
    <t>旅游系</t>
  </si>
  <si>
    <t>农林系</t>
  </si>
  <si>
    <t>电子系</t>
  </si>
  <si>
    <t>汽车系</t>
  </si>
  <si>
    <t>机械系</t>
  </si>
  <si>
    <t>高中部</t>
  </si>
  <si>
    <t>开放教育部</t>
  </si>
  <si>
    <t>医护系</t>
  </si>
  <si>
    <t>总计</t>
  </si>
  <si>
    <t>2026年秋季办公用品申报表</t>
  </si>
  <si>
    <t>申报部门：党委办公室</t>
  </si>
  <si>
    <t>品 名</t>
  </si>
  <si>
    <t>规格</t>
  </si>
  <si>
    <t>单位</t>
  </si>
  <si>
    <t>数量</t>
  </si>
  <si>
    <t>预算单价</t>
  </si>
  <si>
    <t>预算金额</t>
  </si>
  <si>
    <t>单价(元)</t>
  </si>
  <si>
    <t>金额(元)</t>
  </si>
  <si>
    <t>鼓组件</t>
  </si>
  <si>
    <t>奔图M7105DN打印机</t>
  </si>
  <si>
    <t>个</t>
  </si>
  <si>
    <t>6号长尾夹</t>
  </si>
  <si>
    <t>盒</t>
  </si>
  <si>
    <t>卷纸</t>
  </si>
  <si>
    <t>提</t>
  </si>
  <si>
    <t>双面胶</t>
  </si>
  <si>
    <t>三角会议牌</t>
  </si>
  <si>
    <t>215*105</t>
  </si>
  <si>
    <t>订书机</t>
  </si>
  <si>
    <t>刻录光盘</t>
  </si>
  <si>
    <t>dvd-r</t>
  </si>
  <si>
    <t>桶</t>
  </si>
  <si>
    <t>50片/1桶</t>
  </si>
  <si>
    <t>dvd-rw</t>
  </si>
  <si>
    <t>废粉盒</t>
  </si>
  <si>
    <t>奔图2270</t>
  </si>
  <si>
    <t>支</t>
  </si>
  <si>
    <t>申报部门： 行政办公室</t>
  </si>
  <si>
    <t xml:space="preserve">规格 </t>
  </si>
  <si>
    <t>0.7中性笔</t>
  </si>
  <si>
    <t>行政</t>
  </si>
  <si>
    <t>0.5中性笔</t>
  </si>
  <si>
    <t>圆珠笔（黑色）</t>
  </si>
  <si>
    <t>圆珠笔（蓝色）</t>
  </si>
  <si>
    <t>签字笔（黑色）</t>
  </si>
  <si>
    <t>档案馆</t>
  </si>
  <si>
    <t>橡皮擦</t>
  </si>
  <si>
    <t>块</t>
  </si>
  <si>
    <t>卷笔刀</t>
  </si>
  <si>
    <t>铅笔</t>
  </si>
  <si>
    <t>卷</t>
  </si>
  <si>
    <t>红印泥</t>
  </si>
  <si>
    <t>订书针</t>
  </si>
  <si>
    <t>普通</t>
  </si>
  <si>
    <t>回形针</t>
  </si>
  <si>
    <t>透明胶</t>
  </si>
  <si>
    <t>60*150</t>
  </si>
  <si>
    <t>插页资料册</t>
  </si>
  <si>
    <t>拉链透明文件袋</t>
  </si>
  <si>
    <t>（大号）</t>
  </si>
  <si>
    <t>A4大小</t>
  </si>
  <si>
    <t>蓝色文件夹</t>
  </si>
  <si>
    <t>修正液</t>
  </si>
  <si>
    <t>行政+档案馆4</t>
  </si>
  <si>
    <t>布拖把</t>
  </si>
  <si>
    <t>碎布条形</t>
  </si>
  <si>
    <t>把</t>
  </si>
  <si>
    <t>海绵拖把</t>
  </si>
  <si>
    <t>塑料手套</t>
  </si>
  <si>
    <t>双</t>
  </si>
  <si>
    <t>医用检查手套</t>
  </si>
  <si>
    <t>电池</t>
  </si>
  <si>
    <t>7号</t>
  </si>
  <si>
    <t>对</t>
  </si>
  <si>
    <t>行政+档案馆2</t>
  </si>
  <si>
    <t>抹布</t>
  </si>
  <si>
    <t>抽纸</t>
  </si>
  <si>
    <t>洗洁精</t>
  </si>
  <si>
    <t>瓶</t>
  </si>
  <si>
    <t>洗手液</t>
  </si>
  <si>
    <t>三角会议桌牌</t>
  </si>
  <si>
    <t>枪手驱蚊虫喷雾</t>
  </si>
  <si>
    <t>教职工名牌（见样品）</t>
  </si>
  <si>
    <t>16*12</t>
  </si>
  <si>
    <t>A4粉红打印纸</t>
  </si>
  <si>
    <t>包</t>
  </si>
  <si>
    <t>蓝色A4卡纸</t>
  </si>
  <si>
    <t>正红色A4卡纸</t>
  </si>
  <si>
    <t>其他需求或需说明情况：</t>
  </si>
  <si>
    <t xml:space="preserve">申报部门：    团委  </t>
  </si>
  <si>
    <t>得力按动中性笔</t>
  </si>
  <si>
    <t>0.5mm  黑色</t>
  </si>
  <si>
    <t>得力光敏印油</t>
  </si>
  <si>
    <t>红色  40ml</t>
  </si>
  <si>
    <t>晨光省力订书机</t>
  </si>
  <si>
    <t>可订70页</t>
  </si>
  <si>
    <t>5号</t>
  </si>
  <si>
    <t>粒</t>
  </si>
  <si>
    <t>心理健康咨询室用</t>
  </si>
  <si>
    <t>书写板夹</t>
  </si>
  <si>
    <t>A4</t>
  </si>
  <si>
    <t>6.0宽2.5厚</t>
  </si>
  <si>
    <t>文件盒</t>
  </si>
  <si>
    <t>文件夹</t>
  </si>
  <si>
    <t>透明袋文件夹（40页）</t>
  </si>
  <si>
    <t>黑板</t>
  </si>
  <si>
    <t>100x150单面绿板带粉笔</t>
  </si>
  <si>
    <t>张</t>
  </si>
  <si>
    <t>卫生纸</t>
  </si>
  <si>
    <t>心理健康咨询室学生用</t>
  </si>
  <si>
    <t>拖把</t>
  </si>
  <si>
    <t>荣誉证书芯</t>
  </si>
  <si>
    <t>聘书</t>
  </si>
  <si>
    <t>申报部门： 工会办公室</t>
  </si>
  <si>
    <t>塑料透明文件袋</t>
  </si>
  <si>
    <t>水性笔</t>
  </si>
  <si>
    <t>黑0.5</t>
  </si>
  <si>
    <t>黑0.7</t>
  </si>
  <si>
    <t>签字笔</t>
  </si>
  <si>
    <t>黑1.0</t>
  </si>
  <si>
    <t>标签</t>
  </si>
  <si>
    <t>中号</t>
  </si>
  <si>
    <t>小号</t>
  </si>
  <si>
    <t>橡皮筋</t>
  </si>
  <si>
    <t xml:space="preserve">申报部门：离退休工作处       </t>
  </si>
  <si>
    <t>中性笔</t>
  </si>
  <si>
    <t>0.5mm</t>
  </si>
  <si>
    <t>0.7mm</t>
  </si>
  <si>
    <t>文件框</t>
  </si>
  <si>
    <t xml:space="preserve">部门负责人：
分管校领导：
</t>
  </si>
  <si>
    <t xml:space="preserve">申报部门：总务处       </t>
  </si>
  <si>
    <t>黑色水性笔</t>
  </si>
  <si>
    <t>7号电池</t>
  </si>
  <si>
    <t>厚层订书钉</t>
  </si>
  <si>
    <t>23/10</t>
  </si>
  <si>
    <t>坚式文件夹</t>
  </si>
  <si>
    <t>A4-S 55mm</t>
  </si>
  <si>
    <t>2026年秋季学校办公用品采购申报表</t>
  </si>
  <si>
    <r>
      <rPr>
        <sz val="12"/>
        <color theme="1"/>
        <rFont val="仿宋"/>
        <charset val="134"/>
      </rPr>
      <t>申报部门：</t>
    </r>
    <r>
      <rPr>
        <u/>
        <sz val="12"/>
        <color theme="1"/>
        <rFont val="仿宋"/>
        <charset val="134"/>
      </rPr>
      <t xml:space="preserve">    公共基础部   </t>
    </r>
    <r>
      <rPr>
        <sz val="12"/>
        <color theme="1"/>
        <rFont val="仿宋"/>
        <charset val="134"/>
      </rPr>
      <t xml:space="preserve">（加盖公章）        </t>
    </r>
  </si>
  <si>
    <t>办公用品名称</t>
  </si>
  <si>
    <t>单价（元）</t>
  </si>
  <si>
    <t>金额（元）</t>
  </si>
  <si>
    <t xml:space="preserve"> 中性笔水笔黑色 </t>
  </si>
  <si>
    <t xml:space="preserve"> 中性笔水笔红色 </t>
  </si>
  <si>
    <t>粘扣档案盒</t>
  </si>
  <si>
    <t>红色笔芯</t>
  </si>
  <si>
    <t>2B</t>
  </si>
  <si>
    <t>部门负责人：  
                                                                                      分管校领导：</t>
  </si>
  <si>
    <t>2026年9月-2027年6月办公用品申请表</t>
  </si>
  <si>
    <t>申报部门：学生工作处</t>
  </si>
  <si>
    <t>名  称</t>
  </si>
  <si>
    <t>单价（元 ）</t>
  </si>
  <si>
    <t>直液中性笔</t>
  </si>
  <si>
    <t xml:space="preserve">黑色 </t>
  </si>
  <si>
    <t>红色</t>
  </si>
  <si>
    <t>黑色中粗</t>
  </si>
  <si>
    <t>条</t>
  </si>
  <si>
    <t>长尾夹</t>
  </si>
  <si>
    <t>19MM</t>
  </si>
  <si>
    <t>透明胶带</t>
  </si>
  <si>
    <t>宽</t>
  </si>
  <si>
    <t>5＃</t>
  </si>
  <si>
    <t>7＃</t>
  </si>
  <si>
    <t>文件袋</t>
  </si>
  <si>
    <t>A4/透明</t>
  </si>
  <si>
    <t>高光印油（章子加油用）</t>
  </si>
  <si>
    <t>抽杆文件夹</t>
  </si>
  <si>
    <t>厚</t>
  </si>
  <si>
    <t>薄</t>
  </si>
  <si>
    <t>得力直液式走珠笔</t>
  </si>
  <si>
    <t>50mm</t>
  </si>
  <si>
    <t>抽杆夹</t>
  </si>
  <si>
    <t>14mm</t>
  </si>
  <si>
    <t>10mm</t>
  </si>
  <si>
    <t>9mm</t>
  </si>
  <si>
    <t>插线板</t>
  </si>
  <si>
    <t>5m</t>
  </si>
  <si>
    <t>红色签字笔</t>
  </si>
  <si>
    <t>黑色签字笔</t>
  </si>
  <si>
    <t>A4红色纸</t>
  </si>
  <si>
    <t>A4蓝色封面纸（硬）</t>
  </si>
  <si>
    <t xml:space="preserve">申报部门： 纪检监察室      </t>
  </si>
  <si>
    <t>胶布（小）</t>
  </si>
  <si>
    <t>印泥</t>
  </si>
  <si>
    <t>0.5mm中性笔</t>
  </si>
  <si>
    <t>0.7mm中性笔</t>
  </si>
  <si>
    <t>得力A4资料册透明插页文件夹</t>
  </si>
  <si>
    <t>加厚款40页</t>
  </si>
  <si>
    <t xml:space="preserve">申报部门： 人事处      </t>
  </si>
  <si>
    <t>小号30页</t>
  </si>
  <si>
    <t>人事干部档案袋</t>
  </si>
  <si>
    <t>A4加厚大号</t>
  </si>
  <si>
    <t>牛皮纸</t>
  </si>
  <si>
    <t>档案盒</t>
  </si>
  <si>
    <t>340mm*235mm</t>
  </si>
  <si>
    <t>透明</t>
  </si>
  <si>
    <t>彩色长尾夹</t>
  </si>
  <si>
    <t>19mm</t>
  </si>
  <si>
    <t>40枚/盒</t>
  </si>
  <si>
    <t>12枚/盒</t>
  </si>
  <si>
    <t>得力黑色中性笔</t>
  </si>
  <si>
    <t>12支/盒</t>
  </si>
  <si>
    <t>红色中性笔</t>
  </si>
  <si>
    <t>得力计算器</t>
  </si>
  <si>
    <t>七号电池</t>
  </si>
  <si>
    <t>得力2B铅笔</t>
  </si>
  <si>
    <t>高级光敏印油</t>
  </si>
  <si>
    <t>红色AYZ97509</t>
  </si>
  <si>
    <t>A4平面仿皮纹纸</t>
  </si>
  <si>
    <t>浅绿</t>
  </si>
  <si>
    <t>红色A4纸</t>
  </si>
  <si>
    <t>粉色A4纸</t>
  </si>
  <si>
    <t xml:space="preserve">申报部门： 招生就业处      </t>
  </si>
  <si>
    <t>针管头的中性黑笔</t>
  </si>
  <si>
    <t>0.5针管头的黑笔</t>
  </si>
  <si>
    <t>针管头的中性红笔</t>
  </si>
  <si>
    <t>针管头的红笔</t>
  </si>
  <si>
    <t>黑中性笔</t>
  </si>
  <si>
    <t>1.5mm黑</t>
  </si>
  <si>
    <t>1.0mm黑</t>
  </si>
  <si>
    <t>0.7mm黑</t>
  </si>
  <si>
    <t>带像皮头铅笔</t>
  </si>
  <si>
    <t>拉杆夹20个</t>
  </si>
  <si>
    <t>2.5cm</t>
  </si>
  <si>
    <t>12只装加厚透明按扣档案袋</t>
  </si>
  <si>
    <t>12只1包</t>
  </si>
  <si>
    <t xml:space="preserve">晨光 文具文件袋拉链袋pvc网格网纹袋 票据资料袋 </t>
  </si>
  <si>
    <t>A4(340*240mm)-ADM94506（黄色）</t>
  </si>
  <si>
    <t>10/包</t>
  </si>
  <si>
    <t>5号电池</t>
  </si>
  <si>
    <t>计算器</t>
  </si>
  <si>
    <t>加厚A4档案盒</t>
  </si>
  <si>
    <t>10cm</t>
  </si>
  <si>
    <t>得力文件册 A4资料册活页文件夹插页/80页多页多层档案夹 80页 5178</t>
  </si>
  <si>
    <t>80页</t>
  </si>
  <si>
    <t>宽透明胶带（60mm*150mm）</t>
  </si>
  <si>
    <t>60mm*150mm</t>
  </si>
  <si>
    <t>小透明胶</t>
  </si>
  <si>
    <t>得力省力订书机</t>
  </si>
  <si>
    <t>长尾夹（小）15mm</t>
  </si>
  <si>
    <t>15mm</t>
  </si>
  <si>
    <t>杀虫剂</t>
  </si>
  <si>
    <t>蚊香</t>
  </si>
  <si>
    <t>不掉毛抹布</t>
  </si>
  <si>
    <t>不掉毛</t>
  </si>
  <si>
    <t>黑色</t>
  </si>
  <si>
    <t>白色塑料绳大卷包装绳打包绳透明</t>
  </si>
  <si>
    <t>大盘1.8斤-3-4cm-透明白</t>
  </si>
  <si>
    <t>盘</t>
  </si>
  <si>
    <t xml:space="preserve">申报部门： 财务处      </t>
  </si>
  <si>
    <t>2B铅笔</t>
  </si>
  <si>
    <t>削笔器</t>
  </si>
  <si>
    <t>标签贴纸</t>
  </si>
  <si>
    <t>拉链文件袋</t>
  </si>
  <si>
    <t>加厚文件盒</t>
  </si>
  <si>
    <t>65mm</t>
  </si>
  <si>
    <t>蓝色封面纸</t>
  </si>
  <si>
    <t>2026-2027学年度办公用品申报表</t>
  </si>
  <si>
    <t xml:space="preserve">申报部门：公共实训基地       </t>
  </si>
  <si>
    <t>排拖（宽边）</t>
  </si>
  <si>
    <t>铁架挂宽布条</t>
  </si>
  <si>
    <t>方拖（宽边）</t>
  </si>
  <si>
    <t>木头架窄布条</t>
  </si>
  <si>
    <t>垃圾桶</t>
  </si>
  <si>
    <t>室外用（圆形红色）</t>
  </si>
  <si>
    <t xml:space="preserve">申报部门：教务处       </t>
  </si>
  <si>
    <t>铜版纸</t>
  </si>
  <si>
    <t>180g，A4</t>
  </si>
  <si>
    <t>0.7毫米粗</t>
  </si>
  <si>
    <t>档案袋</t>
  </si>
  <si>
    <t>5.0*1200</t>
  </si>
  <si>
    <t>分页文件盒</t>
  </si>
  <si>
    <t>100页</t>
  </si>
  <si>
    <t>大杆2CM</t>
  </si>
  <si>
    <t>特大杆3.5CM</t>
  </si>
  <si>
    <t>粉纸  A4</t>
  </si>
  <si>
    <t>台</t>
  </si>
  <si>
    <t>开放教育部2026年春办公用品申请表</t>
  </si>
  <si>
    <t>审定单价</t>
  </si>
  <si>
    <t>审定合价</t>
  </si>
  <si>
    <t>撮箕</t>
  </si>
  <si>
    <t>起钉器</t>
  </si>
  <si>
    <t>小钉书机</t>
  </si>
  <si>
    <t>垃圾袋</t>
  </si>
  <si>
    <t>警戒线</t>
  </si>
  <si>
    <t>固体胶</t>
  </si>
  <si>
    <t>版</t>
  </si>
  <si>
    <t>彩色硬壳纸（封面硬）</t>
  </si>
  <si>
    <t>浅蓝色</t>
  </si>
  <si>
    <t>中性笔笔芯</t>
  </si>
  <si>
    <t>中性笔0.7</t>
  </si>
  <si>
    <t>晨光透明K-35
按动中性笔0.7mm</t>
  </si>
  <si>
    <t>黑</t>
  </si>
  <si>
    <t>盒
（12支/盒）</t>
  </si>
  <si>
    <t>薄、厚</t>
  </si>
  <si>
    <t>大号</t>
  </si>
  <si>
    <t>晨光双面胶</t>
  </si>
  <si>
    <t>宽12mm</t>
  </si>
  <si>
    <t>打（12卷/打）</t>
  </si>
  <si>
    <t>晨光透明胶带</t>
  </si>
  <si>
    <t>宽45mm</t>
  </si>
  <si>
    <t>小号透明胶</t>
  </si>
  <si>
    <t>宽10-16mm</t>
  </si>
  <si>
    <t>晨光A4写字夹板</t>
  </si>
  <si>
    <t>亚克力材质</t>
  </si>
  <si>
    <t>晨光A4档案盒</t>
  </si>
  <si>
    <t>背宽35mm蓝色</t>
  </si>
  <si>
    <t>背宽55mm蓝色</t>
  </si>
  <si>
    <t>晨光A4抽杆文件夹</t>
  </si>
  <si>
    <t>背宽10mm白色</t>
  </si>
  <si>
    <t>背宽15mm白色</t>
  </si>
  <si>
    <t>晨光办公剪刀大号</t>
  </si>
  <si>
    <t>晨光燕尾夹</t>
  </si>
  <si>
    <t>1号（50mm）</t>
  </si>
  <si>
    <t>2号（41mm)</t>
  </si>
  <si>
    <t>3号（32mm）</t>
  </si>
  <si>
    <t>4号（25mm）</t>
  </si>
  <si>
    <t>5号（19mm)</t>
  </si>
  <si>
    <t>干电池</t>
  </si>
  <si>
    <t>纽扣电池</t>
  </si>
  <si>
    <t>CR2032</t>
  </si>
  <si>
    <t>公牛插座</t>
  </si>
  <si>
    <t>5米/8插位总控</t>
  </si>
  <si>
    <t>pp材质收纳箱</t>
  </si>
  <si>
    <t>长60CM宽50CM高40CM</t>
  </si>
  <si>
    <t>小号垃圾桶用垃圾袋</t>
  </si>
  <si>
    <t>捆</t>
  </si>
  <si>
    <t>尼龙包扎带</t>
  </si>
  <si>
    <t>笔刀</t>
  </si>
  <si>
    <t>大红色 100张/包</t>
  </si>
  <si>
    <t>A4 70g</t>
  </si>
  <si>
    <t>粉色 100张/包</t>
  </si>
  <si>
    <t>浅绿色 100张/包</t>
  </si>
  <si>
    <t>浅蓝色 100张/包</t>
  </si>
  <si>
    <t xml:space="preserve">申报部门：电子信息系       </t>
  </si>
  <si>
    <t>学工</t>
  </si>
  <si>
    <t>大号标签贴纸</t>
  </si>
  <si>
    <t>10张120枚 49*38mm 红色</t>
  </si>
  <si>
    <t>机电教研室</t>
  </si>
  <si>
    <t>小号标签贴纸</t>
  </si>
  <si>
    <t>60张2400枚 29*20mm 红色</t>
  </si>
  <si>
    <t>牛皮档案（底宽2.8CM）</t>
  </si>
  <si>
    <t>教务科、党务</t>
  </si>
  <si>
    <t>订书钉</t>
  </si>
  <si>
    <t>24/6 1000枚</t>
  </si>
  <si>
    <t>党务、学工、机电教研室、学籍资助</t>
  </si>
  <si>
    <t>黑色笔芯</t>
  </si>
  <si>
    <t>中性笔0.5mm</t>
  </si>
  <si>
    <t>教务科</t>
  </si>
  <si>
    <t>黑色中性笔</t>
  </si>
  <si>
    <t>0.5m</t>
  </si>
  <si>
    <t>党务、学籍资助</t>
  </si>
  <si>
    <t xml:space="preserve">3# </t>
  </si>
  <si>
    <t>机电教研室、学籍资助、学工</t>
  </si>
  <si>
    <t>奖状</t>
  </si>
  <si>
    <t>50张/包</t>
  </si>
  <si>
    <t>机电教研室、教务科</t>
  </si>
  <si>
    <t>拉杆夹</t>
  </si>
  <si>
    <t>党务</t>
  </si>
  <si>
    <t>5mm</t>
  </si>
  <si>
    <t>试卷用版纸</t>
  </si>
  <si>
    <t>国产版纸</t>
  </si>
  <si>
    <t>12mm</t>
  </si>
  <si>
    <t>索引贴</t>
  </si>
  <si>
    <t>25mm*31mm</t>
  </si>
  <si>
    <t>60mm*91.4m</t>
  </si>
  <si>
    <t>碎布条</t>
  </si>
  <si>
    <t>学籍资助、党务</t>
  </si>
  <si>
    <t>削笔刀</t>
  </si>
  <si>
    <t>学籍资助</t>
  </si>
  <si>
    <t>2026年9月-2027年6月秋季办公用品申报表</t>
  </si>
  <si>
    <t xml:space="preserve">申报部门：高中部       </t>
  </si>
  <si>
    <t>0.5</t>
  </si>
  <si>
    <t>红色中性笔芯</t>
  </si>
  <si>
    <t>20支/盒</t>
  </si>
  <si>
    <t>荣誉证书</t>
  </si>
  <si>
    <t>铜版纸8K</t>
  </si>
  <si>
    <t>不要外壳</t>
  </si>
  <si>
    <t>A4规格内芯纸</t>
  </si>
  <si>
    <t>不干胶标签贴纸</t>
  </si>
  <si>
    <t>特大号</t>
  </si>
  <si>
    <t>180克装订封面纸</t>
  </si>
  <si>
    <t>海蓝A4</t>
  </si>
  <si>
    <t>粉色A4</t>
  </si>
  <si>
    <t>小订书针</t>
  </si>
  <si>
    <t>24/6</t>
  </si>
  <si>
    <t>小订书机</t>
  </si>
  <si>
    <t>白板笔</t>
  </si>
  <si>
    <t>红板笔</t>
  </si>
  <si>
    <t>粉色纸</t>
  </si>
  <si>
    <t>A4  70g</t>
  </si>
  <si>
    <t xml:space="preserve">申报部门：医药护理系       </t>
  </si>
  <si>
    <t>中性笔0.5</t>
  </si>
  <si>
    <t>红</t>
  </si>
  <si>
    <t>自动按动中性笔0.7（晨光K-35)</t>
  </si>
  <si>
    <t xml:space="preserve">盒
</t>
  </si>
  <si>
    <t>（12支/盒）</t>
  </si>
  <si>
    <t xml:space="preserve">红 </t>
  </si>
  <si>
    <t>签字笔1.0</t>
  </si>
  <si>
    <t>晨光修正带</t>
  </si>
  <si>
    <t>30m*5mm</t>
  </si>
  <si>
    <t>（12个/盒）</t>
  </si>
  <si>
    <t>记号笔</t>
  </si>
  <si>
    <t>蓝</t>
  </si>
  <si>
    <t>勾线笔</t>
  </si>
  <si>
    <t>细头画笔</t>
  </si>
  <si>
    <t>荧光笔</t>
  </si>
  <si>
    <t>彩</t>
  </si>
  <si>
    <t>套</t>
  </si>
  <si>
    <t>便利贴</t>
  </si>
  <si>
    <t>晨光牌
（黄色）</t>
  </si>
  <si>
    <t>（20本/盒）</t>
  </si>
  <si>
    <t>晨光自粘性标签</t>
  </si>
  <si>
    <t>YT-14红色32*18mm</t>
  </si>
  <si>
    <t xml:space="preserve">包
</t>
  </si>
  <si>
    <t>（10张/包）</t>
  </si>
  <si>
    <t>YT-15蓝色32*18mm</t>
  </si>
  <si>
    <t>A4彩色皮纹封面纸（硬）</t>
  </si>
  <si>
    <t>蓝色</t>
  </si>
  <si>
    <t>淡黄色</t>
  </si>
  <si>
    <t>粉红色</t>
  </si>
  <si>
    <t>大白纸</t>
  </si>
  <si>
    <t>大红纸</t>
  </si>
  <si>
    <t>裁纸刀</t>
  </si>
  <si>
    <t>省力手动订书机</t>
  </si>
  <si>
    <t>23/13</t>
  </si>
  <si>
    <t>打</t>
  </si>
  <si>
    <t>（10或12盒/打）</t>
  </si>
  <si>
    <t>弹簧文件夹</t>
  </si>
  <si>
    <t>晨光文件盒</t>
  </si>
  <si>
    <t>大(75mm)</t>
  </si>
  <si>
    <t>中(55mm)</t>
  </si>
  <si>
    <t>小(35mm)</t>
  </si>
  <si>
    <t>晨光四联文件架筐</t>
  </si>
  <si>
    <t>晨光新锐派透明插页资料册</t>
  </si>
  <si>
    <t>A4/40页</t>
  </si>
  <si>
    <t>A4/20页</t>
  </si>
  <si>
    <t>档案袋（牛皮）</t>
  </si>
  <si>
    <t>（50个/包）</t>
  </si>
  <si>
    <t>燕尾夹</t>
  </si>
  <si>
    <t>1#50mm</t>
  </si>
  <si>
    <t>2#41mm</t>
  </si>
  <si>
    <t>3#32mm</t>
  </si>
  <si>
    <t>4#25mm</t>
  </si>
  <si>
    <t>5#19mm</t>
  </si>
  <si>
    <t>6#15mm</t>
  </si>
  <si>
    <t>（12支）</t>
  </si>
  <si>
    <t>502胶水</t>
  </si>
  <si>
    <t>管</t>
  </si>
  <si>
    <t>大</t>
  </si>
  <si>
    <t>小</t>
  </si>
  <si>
    <t>（12卷/打）</t>
  </si>
  <si>
    <t>印泥（红色）</t>
  </si>
  <si>
    <t>圆形</t>
  </si>
  <si>
    <t>印泥（蓝色）</t>
  </si>
  <si>
    <t>方形</t>
  </si>
  <si>
    <t>快干清洁印油</t>
  </si>
  <si>
    <t>光敏印油</t>
  </si>
  <si>
    <t>颜料</t>
  </si>
  <si>
    <t>绿</t>
  </si>
  <si>
    <t>黄</t>
  </si>
  <si>
    <t>白</t>
  </si>
  <si>
    <t>皮卷尺</t>
  </si>
  <si>
    <t>100m</t>
  </si>
  <si>
    <t>裁判高音哨</t>
  </si>
  <si>
    <t>带齿撮箕</t>
  </si>
  <si>
    <t>塑料</t>
  </si>
  <si>
    <t>普通布条拖把</t>
  </si>
  <si>
    <t>平板排拖
（杆可拆卸）</t>
  </si>
  <si>
    <t>橡胶手套</t>
  </si>
  <si>
    <t>短款</t>
  </si>
  <si>
    <t>PVC一次性手套</t>
  </si>
  <si>
    <t>清点试卷用</t>
  </si>
  <si>
    <t>榄菊杀虫剂</t>
  </si>
  <si>
    <t>箱</t>
  </si>
  <si>
    <t>12瓶</t>
  </si>
  <si>
    <t>榄菊蚊香</t>
  </si>
  <si>
    <t>办公室用小号</t>
  </si>
  <si>
    <t>粘钩</t>
  </si>
  <si>
    <t>全透明方形</t>
  </si>
  <si>
    <t>钥匙圈钢丝线圈</t>
  </si>
  <si>
    <t>直径6cm</t>
  </si>
  <si>
    <t>抽签箱</t>
  </si>
  <si>
    <t>25cm*25cm*25cm</t>
  </si>
  <si>
    <t>投票箱</t>
  </si>
  <si>
    <t>36*38*20（cm）</t>
  </si>
  <si>
    <t>HDMI转VGA</t>
  </si>
  <si>
    <t>根</t>
  </si>
  <si>
    <t>2026年办公用品申报表</t>
  </si>
  <si>
    <t xml:space="preserve">申报部门：     旅游系  </t>
  </si>
  <si>
    <t>拉杆文件夹</t>
  </si>
  <si>
    <t>透明文件夹</t>
  </si>
  <si>
    <t>中</t>
  </si>
  <si>
    <t>只</t>
  </si>
  <si>
    <t>牛皮纸档案袋</t>
  </si>
  <si>
    <t>12支得力21G</t>
  </si>
  <si>
    <t>棉布拖把</t>
  </si>
  <si>
    <t xml:space="preserve">申报部门：农林系       </t>
  </si>
  <si>
    <t>4</t>
  </si>
  <si>
    <t>45×60CM</t>
  </si>
  <si>
    <t>扎</t>
  </si>
  <si>
    <t>10</t>
  </si>
  <si>
    <t>1.0mm黑色中性笔</t>
  </si>
  <si>
    <t>2</t>
  </si>
  <si>
    <t>0.5mm黑色中性笔</t>
  </si>
  <si>
    <t>6</t>
  </si>
  <si>
    <t>0.5mm红色中性笔</t>
  </si>
  <si>
    <t>1</t>
  </si>
  <si>
    <t>A4档案盒</t>
  </si>
  <si>
    <t>厚度10CM</t>
  </si>
  <si>
    <t>5</t>
  </si>
  <si>
    <t>牛皮卡纸</t>
  </si>
  <si>
    <t>3</t>
  </si>
  <si>
    <t>PP材质</t>
  </si>
  <si>
    <t>中号15mm</t>
  </si>
  <si>
    <t>小号10mm</t>
  </si>
  <si>
    <t>20</t>
  </si>
  <si>
    <t>记事板</t>
  </si>
  <si>
    <t>16K</t>
  </si>
  <si>
    <t>红纸A4</t>
  </si>
  <si>
    <t>70g</t>
  </si>
  <si>
    <t>12＃</t>
  </si>
  <si>
    <t xml:space="preserve">工牌卡牌、卡套、挂绳
</t>
  </si>
  <si>
    <t>60</t>
  </si>
  <si>
    <t>剪刀</t>
  </si>
  <si>
    <t>大桶装蚊香</t>
  </si>
  <si>
    <t>1盒10支</t>
  </si>
  <si>
    <t>纸质档案袋</t>
  </si>
  <si>
    <t>300g牛卡纸</t>
  </si>
  <si>
    <t>扫把、撮箕</t>
  </si>
  <si>
    <t>荣誉证书壳+证心</t>
  </si>
  <si>
    <t>白板擦</t>
  </si>
  <si>
    <t>包装带</t>
  </si>
  <si>
    <t>极细索引贴</t>
  </si>
  <si>
    <t xml:space="preserve">申报部门：机械工程系       </t>
  </si>
  <si>
    <t>deli No0309</t>
  </si>
  <si>
    <t>A4  内芯+外壳</t>
  </si>
  <si>
    <t>本</t>
  </si>
  <si>
    <t>A5  内芯+外壳</t>
  </si>
  <si>
    <t>黑签字笔</t>
  </si>
  <si>
    <t>0.5毫米粗</t>
  </si>
  <si>
    <t>红签字笔</t>
  </si>
  <si>
    <t>25mm</t>
  </si>
  <si>
    <t>41mm</t>
  </si>
  <si>
    <t>51mm</t>
  </si>
  <si>
    <t>宽度6cm</t>
  </si>
  <si>
    <t>可擦水溶性红色白板笔</t>
  </si>
  <si>
    <t>可加墨水</t>
  </si>
  <si>
    <t>可擦水溶性黑色白板笔</t>
  </si>
  <si>
    <t>可擦水溶性白板笔墨水</t>
  </si>
  <si>
    <t>黑色250ml</t>
  </si>
  <si>
    <t>红色250ml</t>
  </si>
  <si>
    <t>订书针起钉器</t>
  </si>
  <si>
    <t>泡棉双面胶</t>
  </si>
  <si>
    <t>2026年春季学生服务科办公用品申报表</t>
  </si>
  <si>
    <t>申报部门：汽车运用工程系</t>
  </si>
  <si>
    <t>名称</t>
  </si>
  <si>
    <t>按动中性笔(黑）</t>
  </si>
  <si>
    <t>1.0mm</t>
  </si>
  <si>
    <t>红笔芯</t>
  </si>
  <si>
    <t>黑笔芯</t>
  </si>
  <si>
    <t>抽杆夹（白色）</t>
  </si>
  <si>
    <t>8mm</t>
  </si>
  <si>
    <t>文件盒(蓝色）</t>
  </si>
  <si>
    <t>55mm</t>
  </si>
  <si>
    <t>文件袋（透明）</t>
  </si>
  <si>
    <t>文件架（蓝色）</t>
  </si>
  <si>
    <t>4栏</t>
  </si>
  <si>
    <t>双夹文件夹（蓝色）</t>
  </si>
  <si>
    <t>夹板写字板（透明塑料）</t>
  </si>
  <si>
    <t>南孚电池</t>
  </si>
  <si>
    <t>过塑膜</t>
  </si>
  <si>
    <t>红色印泥</t>
  </si>
  <si>
    <t>6号</t>
  </si>
  <si>
    <t>通用</t>
  </si>
  <si>
    <t>订书钉24/6通用型</t>
  </si>
  <si>
    <t>12号</t>
  </si>
  <si>
    <t>红卡纸</t>
  </si>
  <si>
    <t>蓝卡纸</t>
  </si>
  <si>
    <t>蝴蝶夹</t>
  </si>
  <si>
    <t>修正带</t>
  </si>
  <si>
    <t>彩色便利贴</t>
  </si>
  <si>
    <t>51*76</t>
  </si>
  <si>
    <t>荣誉证书证芯</t>
  </si>
  <si>
    <t>打孔装订夹条（蓝色A4）</t>
  </si>
  <si>
    <t>32.5mm</t>
  </si>
  <si>
    <t>28mm</t>
  </si>
  <si>
    <t>20mm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</si>
</sst>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6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rgb="FF000000"/>
      <name val="仿宋"/>
      <charset val="134"/>
    </font>
    <font>
      <sz val="10"/>
      <color rgb="FF000000"/>
      <name val="宋体"/>
      <charset val="134"/>
      <scheme val="minor"/>
    </font>
    <font>
      <sz val="10"/>
      <color rgb="FF000000"/>
      <name val="仿宋"/>
      <charset val="134"/>
    </font>
    <font>
      <sz val="10"/>
      <color rgb="FF000000"/>
      <name val="宋体"/>
      <charset val="134"/>
    </font>
    <font>
      <sz val="10"/>
      <color theme="4" tint="-0.25"/>
      <name val="宋体"/>
      <charset val="134"/>
      <scheme val="minor"/>
    </font>
    <font>
      <sz val="10"/>
      <name val="宋体"/>
      <charset val="134"/>
      <scheme val="minor"/>
    </font>
    <font>
      <sz val="10"/>
      <color theme="4" tint="-0.25"/>
      <name val="仿宋"/>
      <charset val="134"/>
    </font>
    <font>
      <sz val="16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4"/>
      <color theme="1"/>
      <name val="宋体"/>
      <charset val="134"/>
      <scheme val="minor"/>
    </font>
    <font>
      <strike/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2"/>
      <color theme="1"/>
      <name val="宋体"/>
      <charset val="134"/>
    </font>
    <font>
      <sz val="14"/>
      <color rgb="FF000000"/>
      <name val="微软雅黑"/>
      <charset val="134"/>
    </font>
    <font>
      <sz val="10"/>
      <color theme="1"/>
      <name val="微软雅黑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6"/>
      <name val="仿宋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indexed="8"/>
      <name val="仿宋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666666"/>
      <name val="宋体"/>
      <charset val="134"/>
    </font>
    <font>
      <sz val="10"/>
      <color rgb="FF00B050"/>
      <name val="仿宋"/>
      <charset val="134"/>
    </font>
    <font>
      <sz val="12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8"/>
      <color theme="1"/>
      <name val="仿宋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4" borderId="18" applyNumberFormat="0" applyAlignment="0" applyProtection="0">
      <alignment vertical="center"/>
    </xf>
    <xf numFmtId="0" fontId="55" fillId="5" borderId="19" applyNumberFormat="0" applyAlignment="0" applyProtection="0">
      <alignment vertical="center"/>
    </xf>
    <xf numFmtId="0" fontId="56" fillId="5" borderId="18" applyNumberFormat="0" applyAlignment="0" applyProtection="0">
      <alignment vertical="center"/>
    </xf>
    <xf numFmtId="0" fontId="57" fillId="6" borderId="20" applyNumberFormat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38" fillId="0" borderId="0" applyProtection="0">
      <alignment vertical="center"/>
    </xf>
  </cellStyleXfs>
  <cellXfs count="22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Fill="1">
      <alignment vertical="center"/>
    </xf>
    <xf numFmtId="0" fontId="20" fillId="0" borderId="0" xfId="0" applyFont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7" fontId="11" fillId="0" borderId="12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7" fontId="26" fillId="0" borderId="1" xfId="0" applyNumberFormat="1" applyFont="1" applyBorder="1" applyAlignment="1">
      <alignment horizontal="center" vertical="center" wrapText="1"/>
    </xf>
    <xf numFmtId="176" fontId="26" fillId="0" borderId="1" xfId="0" applyNumberFormat="1" applyFont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0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>
      <alignment horizontal="left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 shrinkToFit="1"/>
    </xf>
    <xf numFmtId="0" fontId="32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33" fillId="0" borderId="4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3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8" fillId="0" borderId="1" xfId="49" applyFont="1" applyBorder="1" applyAlignment="1" applyProtection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1" fillId="0" borderId="1" xfId="0" applyFont="1" applyBorder="1">
      <alignment vertical="center"/>
    </xf>
    <xf numFmtId="0" fontId="15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28"/>
  <sheetViews>
    <sheetView tabSelected="1" workbookViewId="0">
      <selection activeCell="D28" sqref="D28"/>
    </sheetView>
  </sheetViews>
  <sheetFormatPr defaultColWidth="9" defaultRowHeight="13.5" outlineLevelCol="4"/>
  <cols>
    <col min="2" max="2" width="16.8833333333333" style="88" customWidth="1"/>
    <col min="3" max="4" width="16.8833333333333" customWidth="1"/>
    <col min="5" max="5" width="13.25" customWidth="1"/>
  </cols>
  <sheetData>
    <row r="1" ht="20.25" spans="1:5">
      <c r="A1" s="216" t="s">
        <v>0</v>
      </c>
      <c r="B1" s="217"/>
      <c r="C1" s="216"/>
      <c r="D1" s="216"/>
      <c r="E1" s="216"/>
    </row>
    <row r="2" ht="30" customHeight="1" spans="1:5">
      <c r="A2" s="218" t="s">
        <v>1</v>
      </c>
      <c r="B2" s="219" t="s">
        <v>2</v>
      </c>
      <c r="C2" s="218" t="s">
        <v>3</v>
      </c>
      <c r="D2" s="218" t="s">
        <v>4</v>
      </c>
      <c r="E2" s="218" t="s">
        <v>5</v>
      </c>
    </row>
    <row r="3" ht="24" customHeight="1" spans="1:5">
      <c r="A3" s="108">
        <f>MAX($A$2:A2)+1</f>
        <v>1</v>
      </c>
      <c r="B3" s="220" t="s">
        <v>6</v>
      </c>
      <c r="C3" s="221">
        <f>公基部!I10</f>
        <v>990</v>
      </c>
      <c r="D3" s="176"/>
      <c r="E3" s="108"/>
    </row>
    <row r="4" ht="24" customHeight="1" spans="1:5">
      <c r="A4" s="108">
        <f>MAX($A$2:A3)+1</f>
        <v>2</v>
      </c>
      <c r="B4" s="220" t="s">
        <v>7</v>
      </c>
      <c r="C4" s="221">
        <f>教务处!I17</f>
        <v>1912</v>
      </c>
      <c r="D4" s="176"/>
      <c r="E4" s="108"/>
    </row>
    <row r="5" ht="24" customHeight="1" spans="1:5">
      <c r="A5" s="108">
        <f>MAX($A$2:A4)+1</f>
        <v>3</v>
      </c>
      <c r="B5" s="220" t="s">
        <v>8</v>
      </c>
      <c r="C5" s="221">
        <f>团委!I19</f>
        <v>1526</v>
      </c>
      <c r="D5" s="176"/>
      <c r="E5" s="108"/>
    </row>
    <row r="6" ht="24" customHeight="1" spans="1:5">
      <c r="A6" s="108">
        <f>MAX($A$2:A5)+1</f>
        <v>4</v>
      </c>
      <c r="B6" s="220" t="s">
        <v>9</v>
      </c>
      <c r="C6" s="221">
        <f>公共实训基地!I7</f>
        <v>520</v>
      </c>
      <c r="D6" s="176"/>
      <c r="E6" s="108"/>
    </row>
    <row r="7" ht="24" customHeight="1" spans="1:5">
      <c r="A7" s="108">
        <f>MAX($A$2:A6)+1</f>
        <v>5</v>
      </c>
      <c r="B7" s="220" t="s">
        <v>10</v>
      </c>
      <c r="C7" s="221">
        <f>离退休工作处!I9</f>
        <v>87</v>
      </c>
      <c r="D7" s="176"/>
      <c r="E7" s="108"/>
    </row>
    <row r="8" ht="24" customHeight="1" spans="1:5">
      <c r="A8" s="108">
        <f>MAX($A$2:A7)+1</f>
        <v>6</v>
      </c>
      <c r="B8" s="220" t="s">
        <v>11</v>
      </c>
      <c r="C8" s="221">
        <f>党委办公室!I13</f>
        <v>849</v>
      </c>
      <c r="D8" s="176"/>
      <c r="E8" s="108"/>
    </row>
    <row r="9" ht="24" customHeight="1" spans="1:5">
      <c r="A9" s="108">
        <f>MAX($A$2:A8)+1</f>
        <v>7</v>
      </c>
      <c r="B9" s="220" t="s">
        <v>12</v>
      </c>
      <c r="C9" s="221">
        <f>财务处!I15</f>
        <v>618</v>
      </c>
      <c r="D9" s="176"/>
      <c r="E9" s="108"/>
    </row>
    <row r="10" ht="24" customHeight="1" spans="1:5">
      <c r="A10" s="108">
        <f>MAX($A$2:A9)+1</f>
        <v>8</v>
      </c>
      <c r="B10" s="220" t="s">
        <v>13</v>
      </c>
      <c r="C10" s="221">
        <f>招办!I29</f>
        <v>1534</v>
      </c>
      <c r="D10" s="176"/>
      <c r="E10" s="108"/>
    </row>
    <row r="11" ht="24" customHeight="1" spans="1:5">
      <c r="A11" s="108">
        <f>MAX($A$2:A10)+1</f>
        <v>9</v>
      </c>
      <c r="B11" s="220" t="s">
        <v>14</v>
      </c>
      <c r="C11" s="221">
        <f>总务处!I10</f>
        <v>381</v>
      </c>
      <c r="D11" s="176"/>
      <c r="E11" s="108"/>
    </row>
    <row r="12" ht="24" customHeight="1" spans="1:5">
      <c r="A12" s="108">
        <f>MAX($A$2:A11)+1</f>
        <v>10</v>
      </c>
      <c r="B12" s="220" t="s">
        <v>15</v>
      </c>
      <c r="C12" s="221">
        <f>工会!I12</f>
        <v>464.5</v>
      </c>
      <c r="D12" s="176"/>
      <c r="E12" s="108"/>
    </row>
    <row r="13" ht="24" customHeight="1" spans="1:5">
      <c r="A13" s="108">
        <f>MAX($A$2:A12)+1</f>
        <v>11</v>
      </c>
      <c r="B13" s="220" t="s">
        <v>16</v>
      </c>
      <c r="C13" s="221">
        <f>学工处!I31</f>
        <v>1362.5</v>
      </c>
      <c r="D13" s="176"/>
      <c r="E13" s="108"/>
    </row>
    <row r="14" ht="24" customHeight="1" spans="1:5">
      <c r="A14" s="108">
        <f>MAX($A$2:A13)+1</f>
        <v>12</v>
      </c>
      <c r="B14" s="220" t="s">
        <v>17</v>
      </c>
      <c r="C14" s="221">
        <f>纪检监察室!I9</f>
        <v>89</v>
      </c>
      <c r="D14" s="176"/>
      <c r="E14" s="108"/>
    </row>
    <row r="15" ht="24" customHeight="1" spans="1:5">
      <c r="A15" s="108">
        <f>MAX($A$2:A14)+1</f>
        <v>13</v>
      </c>
      <c r="B15" s="220" t="s">
        <v>18</v>
      </c>
      <c r="C15" s="221">
        <f>人事处!I20</f>
        <v>1682.5</v>
      </c>
      <c r="D15" s="176"/>
      <c r="E15" s="108"/>
    </row>
    <row r="16" ht="24" customHeight="1" spans="1:5">
      <c r="A16" s="108">
        <f>MAX($A$2:A15)+1</f>
        <v>14</v>
      </c>
      <c r="B16" s="220" t="s">
        <v>19</v>
      </c>
      <c r="C16" s="221">
        <f>行政办!I39</f>
        <v>3274.5</v>
      </c>
      <c r="D16" s="176"/>
      <c r="E16" s="108"/>
    </row>
    <row r="17" ht="24" customHeight="1" spans="1:5">
      <c r="A17" s="222" t="s">
        <v>20</v>
      </c>
      <c r="B17" s="223"/>
      <c r="C17" s="221">
        <f>SUM(C3:C16)</f>
        <v>15290</v>
      </c>
      <c r="D17" s="176"/>
      <c r="E17" s="108"/>
    </row>
    <row r="18" ht="24" customHeight="1" spans="1:5">
      <c r="A18" s="218" t="s">
        <v>1</v>
      </c>
      <c r="B18" s="218" t="s">
        <v>21</v>
      </c>
      <c r="C18" s="218" t="s">
        <v>3</v>
      </c>
      <c r="D18" s="218" t="s">
        <v>4</v>
      </c>
      <c r="E18" s="218" t="s">
        <v>5</v>
      </c>
    </row>
    <row r="19" ht="24" customHeight="1" spans="1:5">
      <c r="A19" s="108">
        <f>MAX($A$2:A18)+1</f>
        <v>15</v>
      </c>
      <c r="B19" s="220" t="s">
        <v>22</v>
      </c>
      <c r="C19" s="221">
        <v>3025</v>
      </c>
      <c r="D19" s="176"/>
      <c r="E19" s="108"/>
    </row>
    <row r="20" ht="24" customHeight="1" spans="1:5">
      <c r="A20" s="108">
        <f>MAX($A$2:A19)+1</f>
        <v>16</v>
      </c>
      <c r="B20" s="220" t="s">
        <v>23</v>
      </c>
      <c r="C20" s="221">
        <v>1151</v>
      </c>
      <c r="D20" s="176"/>
      <c r="E20" s="108"/>
    </row>
    <row r="21" ht="24" customHeight="1" spans="1:5">
      <c r="A21" s="108">
        <f>MAX($A$2:A20)+1</f>
        <v>17</v>
      </c>
      <c r="B21" s="220" t="s">
        <v>24</v>
      </c>
      <c r="C21" s="221">
        <v>2822</v>
      </c>
      <c r="D21" s="176"/>
      <c r="E21" s="108"/>
    </row>
    <row r="22" ht="24" customHeight="1" spans="1:5">
      <c r="A22" s="108">
        <f>MAX($A$2:A21)+1</f>
        <v>18</v>
      </c>
      <c r="B22" s="220" t="s">
        <v>25</v>
      </c>
      <c r="C22" s="221">
        <v>2822</v>
      </c>
      <c r="D22" s="176"/>
      <c r="E22" s="108"/>
    </row>
    <row r="23" ht="24" customHeight="1" spans="1:5">
      <c r="A23" s="108">
        <f>MAX($A$2:A22)+1</f>
        <v>19</v>
      </c>
      <c r="B23" s="220" t="s">
        <v>26</v>
      </c>
      <c r="C23" s="221">
        <v>3445</v>
      </c>
      <c r="D23" s="176"/>
      <c r="E23" s="108"/>
    </row>
    <row r="24" ht="24" customHeight="1" spans="1:5">
      <c r="A24" s="108">
        <f>MAX($A$2:A23)+1</f>
        <v>20</v>
      </c>
      <c r="B24" s="220" t="s">
        <v>27</v>
      </c>
      <c r="C24" s="221">
        <v>2617.5</v>
      </c>
      <c r="D24" s="176"/>
      <c r="E24" s="108"/>
    </row>
    <row r="25" ht="24" customHeight="1" spans="1:5">
      <c r="A25" s="108">
        <f>MAX($A$2:A24)+1</f>
        <v>21</v>
      </c>
      <c r="B25" s="220" t="s">
        <v>28</v>
      </c>
      <c r="C25" s="221">
        <v>1748</v>
      </c>
      <c r="D25" s="176"/>
      <c r="E25" s="108"/>
    </row>
    <row r="26" ht="24" customHeight="1" spans="1:5">
      <c r="A26" s="108">
        <f>MAX($A$2:A25)+1</f>
        <v>22</v>
      </c>
      <c r="B26" s="220" t="s">
        <v>29</v>
      </c>
      <c r="C26" s="221">
        <v>10700.5</v>
      </c>
      <c r="D26" s="176"/>
      <c r="E26" s="108"/>
    </row>
    <row r="27" ht="24" customHeight="1" spans="1:5">
      <c r="A27" s="108" t="s">
        <v>20</v>
      </c>
      <c r="B27" s="220"/>
      <c r="C27" s="221">
        <v>28331</v>
      </c>
      <c r="D27" s="176"/>
      <c r="E27" s="108"/>
    </row>
    <row r="28" ht="24" customHeight="1" spans="1:5">
      <c r="A28" s="108" t="s">
        <v>30</v>
      </c>
      <c r="B28" s="220"/>
      <c r="C28" s="221">
        <f>C27+C17</f>
        <v>43621</v>
      </c>
      <c r="D28" s="176"/>
      <c r="E28" s="108"/>
    </row>
  </sheetData>
  <mergeCells count="2">
    <mergeCell ref="A1:E1"/>
    <mergeCell ref="A17:B1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F4" sqref="F4:G9"/>
    </sheetView>
  </sheetViews>
  <sheetFormatPr defaultColWidth="9" defaultRowHeight="13.5"/>
  <cols>
    <col min="2" max="2" width="31.3083333333333" customWidth="1"/>
    <col min="3" max="3" width="21.025" customWidth="1"/>
    <col min="7" max="7" width="10.3833333333333" customWidth="1"/>
    <col min="8" max="8" width="10.8833333333333" customWidth="1"/>
    <col min="9" max="9" width="12.0166666666667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ht="24" customHeight="1" spans="1:10">
      <c r="A2" s="16" t="s">
        <v>204</v>
      </c>
      <c r="B2" s="16"/>
      <c r="C2" s="16"/>
      <c r="D2" s="16"/>
      <c r="E2" s="16"/>
      <c r="F2" s="16"/>
      <c r="G2" s="16"/>
      <c r="H2" s="17"/>
      <c r="I2" s="16"/>
      <c r="J2" s="16"/>
    </row>
    <row r="3" ht="34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ht="24" customHeight="1" spans="1:10">
      <c r="A4" s="18">
        <f>MAX($A$3:A3)+1</f>
        <v>1</v>
      </c>
      <c r="B4" s="44" t="s">
        <v>205</v>
      </c>
      <c r="C4" s="44"/>
      <c r="D4" s="44" t="s">
        <v>73</v>
      </c>
      <c r="E4" s="44">
        <v>3</v>
      </c>
      <c r="F4" s="44"/>
      <c r="G4" s="44"/>
      <c r="H4" s="171">
        <v>2</v>
      </c>
      <c r="I4" s="18">
        <f>H4*E4</f>
        <v>6</v>
      </c>
      <c r="J4" s="172"/>
    </row>
    <row r="5" ht="24" customHeight="1" spans="1:10">
      <c r="A5" s="18">
        <f>MAX($A$3:A4)+1</f>
        <v>2</v>
      </c>
      <c r="B5" s="44" t="s">
        <v>206</v>
      </c>
      <c r="C5" s="44"/>
      <c r="D5" s="44" t="s">
        <v>45</v>
      </c>
      <c r="E5" s="44">
        <v>2</v>
      </c>
      <c r="F5" s="44"/>
      <c r="G5" s="44"/>
      <c r="H5" s="171">
        <v>8.5</v>
      </c>
      <c r="I5" s="18">
        <f>H5*E5</f>
        <v>17</v>
      </c>
      <c r="J5" s="172"/>
    </row>
    <row r="6" ht="24" customHeight="1" spans="1:10">
      <c r="A6" s="18">
        <f>MAX($A$3:A5)+1</f>
        <v>3</v>
      </c>
      <c r="B6" s="44" t="s">
        <v>207</v>
      </c>
      <c r="C6" s="44"/>
      <c r="D6" s="44" t="s">
        <v>45</v>
      </c>
      <c r="E6" s="44">
        <v>2</v>
      </c>
      <c r="F6" s="44"/>
      <c r="G6" s="44"/>
      <c r="H6" s="171">
        <v>12</v>
      </c>
      <c r="I6" s="18">
        <f>H6*E6</f>
        <v>24</v>
      </c>
      <c r="J6" s="172"/>
    </row>
    <row r="7" ht="24" customHeight="1" spans="1:10">
      <c r="A7" s="18">
        <f>MAX($A$3:A6)+1</f>
        <v>4</v>
      </c>
      <c r="B7" s="44" t="s">
        <v>208</v>
      </c>
      <c r="C7" s="44"/>
      <c r="D7" s="44" t="s">
        <v>45</v>
      </c>
      <c r="E7" s="44">
        <v>1</v>
      </c>
      <c r="F7" s="44"/>
      <c r="G7" s="44"/>
      <c r="H7" s="173">
        <v>12</v>
      </c>
      <c r="I7" s="18">
        <f>H7*E7</f>
        <v>12</v>
      </c>
      <c r="J7" s="172"/>
    </row>
    <row r="8" ht="33" customHeight="1" spans="1:10">
      <c r="A8" s="18">
        <f>MAX($A$3:A7)+1</f>
        <v>5</v>
      </c>
      <c r="B8" s="174" t="s">
        <v>209</v>
      </c>
      <c r="C8" s="44" t="s">
        <v>210</v>
      </c>
      <c r="D8" s="44" t="s">
        <v>43</v>
      </c>
      <c r="E8" s="44">
        <v>3</v>
      </c>
      <c r="F8" s="44"/>
      <c r="G8" s="44"/>
      <c r="H8" s="175">
        <v>10</v>
      </c>
      <c r="I8" s="18">
        <f>H8*E8</f>
        <v>30</v>
      </c>
      <c r="J8" s="172"/>
    </row>
    <row r="9" ht="24" customHeight="1" spans="1:10">
      <c r="A9" s="18">
        <f>MAX($A$3:A8)+1</f>
        <v>6</v>
      </c>
      <c r="B9" s="176"/>
      <c r="C9" s="176"/>
      <c r="D9" s="176"/>
      <c r="E9" s="176"/>
      <c r="F9" s="176"/>
      <c r="G9" s="8"/>
      <c r="H9" s="175"/>
      <c r="I9" s="18">
        <f>SUM(I4:I8)</f>
        <v>89</v>
      </c>
      <c r="J9" s="172"/>
    </row>
    <row r="10" spans="1:10">
      <c r="A10" s="97" t="s">
        <v>152</v>
      </c>
      <c r="B10" s="97"/>
      <c r="C10" s="97"/>
      <c r="D10" s="97"/>
      <c r="E10" s="97"/>
      <c r="F10" s="97"/>
      <c r="G10" s="97"/>
      <c r="H10" s="97"/>
      <c r="I10" s="97"/>
      <c r="J10" s="97"/>
    </row>
    <row r="11" spans="1:10">
      <c r="A11" s="97"/>
      <c r="B11" s="97"/>
      <c r="C11" s="97"/>
      <c r="D11" s="97"/>
      <c r="E11" s="97"/>
      <c r="F11" s="97"/>
      <c r="G11" s="97"/>
      <c r="H11" s="97"/>
      <c r="I11" s="97"/>
      <c r="J11" s="97"/>
    </row>
    <row r="12" spans="1:10">
      <c r="A12" s="97"/>
      <c r="B12" s="97"/>
      <c r="C12" s="97"/>
      <c r="D12" s="97"/>
      <c r="E12" s="97"/>
      <c r="F12" s="97"/>
      <c r="G12" s="97"/>
      <c r="H12" s="97"/>
      <c r="I12" s="97"/>
      <c r="J12" s="97"/>
    </row>
    <row r="13" spans="1:10">
      <c r="A13" s="97"/>
      <c r="B13" s="97"/>
      <c r="C13" s="97"/>
      <c r="D13" s="97"/>
      <c r="E13" s="97"/>
      <c r="F13" s="97"/>
      <c r="G13" s="97"/>
      <c r="H13" s="97"/>
      <c r="I13" s="97"/>
      <c r="J13" s="97"/>
    </row>
    <row r="14" spans="1:10">
      <c r="A14" s="97"/>
      <c r="B14" s="97"/>
      <c r="C14" s="97"/>
      <c r="D14" s="97"/>
      <c r="E14" s="97"/>
      <c r="F14" s="97"/>
      <c r="G14" s="97"/>
      <c r="H14" s="97"/>
      <c r="I14" s="97"/>
      <c r="J14" s="97"/>
    </row>
    <row r="15" spans="1:10">
      <c r="A15" s="97"/>
      <c r="B15" s="97"/>
      <c r="C15" s="97"/>
      <c r="D15" s="97"/>
      <c r="E15" s="97"/>
      <c r="F15" s="97"/>
      <c r="G15" s="97"/>
      <c r="H15" s="97"/>
      <c r="I15" s="97"/>
      <c r="J15" s="97"/>
    </row>
    <row r="16" spans="1:10">
      <c r="A16" s="97"/>
      <c r="B16" s="97"/>
      <c r="C16" s="97"/>
      <c r="D16" s="97"/>
      <c r="E16" s="97"/>
      <c r="F16" s="97"/>
      <c r="G16" s="97"/>
      <c r="H16" s="97"/>
      <c r="I16" s="97"/>
      <c r="J16" s="97"/>
    </row>
  </sheetData>
  <mergeCells count="3">
    <mergeCell ref="A1:J1"/>
    <mergeCell ref="A2:J2"/>
    <mergeCell ref="A10:J16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F4" sqref="F4:G20"/>
    </sheetView>
  </sheetViews>
  <sheetFormatPr defaultColWidth="9" defaultRowHeight="13.5"/>
  <cols>
    <col min="1" max="1" width="12.65" customWidth="1"/>
    <col min="2" max="2" width="21.4916666666667" customWidth="1"/>
    <col min="3" max="3" width="21.9" customWidth="1"/>
    <col min="4" max="4" width="11.8833333333333" customWidth="1"/>
    <col min="8" max="8" width="11.1416666666667" customWidth="1"/>
    <col min="9" max="9" width="12.275" customWidth="1"/>
    <col min="10" max="10" width="11.2666666666667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ht="14.25" spans="1:10">
      <c r="A2" s="16" t="s">
        <v>211</v>
      </c>
      <c r="B2" s="16"/>
      <c r="C2" s="16"/>
      <c r="D2" s="16"/>
      <c r="E2" s="16"/>
      <c r="F2" s="16"/>
      <c r="G2" s="16"/>
      <c r="H2" s="17"/>
      <c r="I2" s="16"/>
      <c r="J2" s="16"/>
    </row>
    <row r="3" ht="18" customHeight="1" spans="1:10">
      <c r="A3" s="47" t="s">
        <v>1</v>
      </c>
      <c r="B3" s="47" t="s">
        <v>33</v>
      </c>
      <c r="C3" s="47" t="s">
        <v>61</v>
      </c>
      <c r="D3" s="47" t="s">
        <v>35</v>
      </c>
      <c r="E3" s="47" t="s">
        <v>36</v>
      </c>
      <c r="F3" s="47" t="s">
        <v>37</v>
      </c>
      <c r="G3" s="47" t="s">
        <v>38</v>
      </c>
      <c r="H3" s="138" t="s">
        <v>39</v>
      </c>
      <c r="I3" s="139" t="s">
        <v>40</v>
      </c>
      <c r="J3" s="47" t="s">
        <v>5</v>
      </c>
    </row>
    <row r="4" ht="18" customHeight="1" spans="1:10">
      <c r="A4" s="47">
        <f>MAX($A$3:A3)+1</f>
        <v>1</v>
      </c>
      <c r="B4" s="48" t="s">
        <v>126</v>
      </c>
      <c r="C4" s="48" t="s">
        <v>212</v>
      </c>
      <c r="D4" s="48" t="s">
        <v>43</v>
      </c>
      <c r="E4" s="48">
        <v>20</v>
      </c>
      <c r="F4" s="48"/>
      <c r="G4" s="48"/>
      <c r="H4" s="46">
        <v>10</v>
      </c>
      <c r="I4" s="47">
        <f>H4*E4</f>
        <v>200</v>
      </c>
      <c r="J4" s="48"/>
    </row>
    <row r="5" ht="18" customHeight="1" spans="1:10">
      <c r="A5" s="47">
        <f>MAX($A$3:A4)+1</f>
        <v>2</v>
      </c>
      <c r="B5" s="48" t="s">
        <v>213</v>
      </c>
      <c r="C5" s="48" t="s">
        <v>214</v>
      </c>
      <c r="D5" s="48" t="s">
        <v>43</v>
      </c>
      <c r="E5" s="48">
        <v>200</v>
      </c>
      <c r="F5" s="48"/>
      <c r="G5" s="48"/>
      <c r="H5" s="46">
        <v>0.8</v>
      </c>
      <c r="I5" s="47">
        <f t="shared" ref="I5:I19" si="0">H5*E5</f>
        <v>160</v>
      </c>
      <c r="J5" s="48" t="s">
        <v>215</v>
      </c>
    </row>
    <row r="6" ht="18" customHeight="1" spans="1:10">
      <c r="A6" s="47">
        <f>MAX($A$3:A5)+1</f>
        <v>3</v>
      </c>
      <c r="B6" s="48" t="s">
        <v>216</v>
      </c>
      <c r="C6" s="48" t="s">
        <v>159</v>
      </c>
      <c r="D6" s="48" t="s">
        <v>43</v>
      </c>
      <c r="E6" s="48">
        <v>20</v>
      </c>
      <c r="F6" s="48"/>
      <c r="G6" s="48"/>
      <c r="H6" s="46">
        <v>10</v>
      </c>
      <c r="I6" s="47">
        <f t="shared" si="0"/>
        <v>200</v>
      </c>
      <c r="J6" s="48"/>
    </row>
    <row r="7" ht="18" customHeight="1" spans="1:10">
      <c r="A7" s="47">
        <f>MAX($A$3:A6)+1</f>
        <v>4</v>
      </c>
      <c r="B7" s="48" t="s">
        <v>186</v>
      </c>
      <c r="C7" s="48" t="s">
        <v>217</v>
      </c>
      <c r="D7" s="48" t="s">
        <v>43</v>
      </c>
      <c r="E7" s="48">
        <v>30</v>
      </c>
      <c r="F7" s="48"/>
      <c r="G7" s="48"/>
      <c r="H7" s="166">
        <v>1.5</v>
      </c>
      <c r="I7" s="47">
        <f t="shared" si="0"/>
        <v>45</v>
      </c>
      <c r="J7" s="48" t="s">
        <v>218</v>
      </c>
    </row>
    <row r="8" ht="18" customHeight="1" spans="1:10">
      <c r="A8" s="47">
        <f>MAX($A$3:A7)+1</f>
        <v>5</v>
      </c>
      <c r="B8" s="48" t="s">
        <v>219</v>
      </c>
      <c r="C8" s="48" t="s">
        <v>220</v>
      </c>
      <c r="D8" s="48" t="s">
        <v>221</v>
      </c>
      <c r="E8" s="48">
        <v>15</v>
      </c>
      <c r="F8" s="48"/>
      <c r="G8" s="48"/>
      <c r="H8" s="49">
        <v>13.5</v>
      </c>
      <c r="I8" s="47">
        <f t="shared" si="0"/>
        <v>202.5</v>
      </c>
      <c r="J8" s="48"/>
    </row>
    <row r="9" ht="18" customHeight="1" spans="1:10">
      <c r="A9" s="47">
        <f>MAX($A$3:A8)+1</f>
        <v>6</v>
      </c>
      <c r="B9" s="48" t="s">
        <v>219</v>
      </c>
      <c r="C9" s="48" t="s">
        <v>193</v>
      </c>
      <c r="D9" s="48" t="s">
        <v>222</v>
      </c>
      <c r="E9" s="48">
        <v>4</v>
      </c>
      <c r="F9" s="48"/>
      <c r="G9" s="48"/>
      <c r="H9" s="49">
        <v>15</v>
      </c>
      <c r="I9" s="47">
        <f t="shared" si="0"/>
        <v>60</v>
      </c>
      <c r="J9" s="48"/>
    </row>
    <row r="10" ht="18" customHeight="1" spans="1:10">
      <c r="A10" s="47">
        <f>MAX($A$3:A9)+1</f>
        <v>7</v>
      </c>
      <c r="B10" s="167" t="s">
        <v>223</v>
      </c>
      <c r="C10" s="167" t="s">
        <v>149</v>
      </c>
      <c r="D10" s="167" t="s">
        <v>224</v>
      </c>
      <c r="E10" s="167">
        <v>10</v>
      </c>
      <c r="F10" s="167"/>
      <c r="G10" s="48"/>
      <c r="H10" s="50">
        <v>12</v>
      </c>
      <c r="I10" s="47">
        <f t="shared" si="0"/>
        <v>120</v>
      </c>
      <c r="J10" s="48"/>
    </row>
    <row r="11" ht="18" customHeight="1" spans="1:10">
      <c r="A11" s="47">
        <f>MAX($A$3:A10)+1</f>
        <v>8</v>
      </c>
      <c r="B11" s="167" t="s">
        <v>223</v>
      </c>
      <c r="C11" s="167" t="s">
        <v>150</v>
      </c>
      <c r="D11" s="167" t="s">
        <v>224</v>
      </c>
      <c r="E11" s="167">
        <v>5</v>
      </c>
      <c r="F11" s="167"/>
      <c r="G11" s="48"/>
      <c r="H11" s="10">
        <v>12</v>
      </c>
      <c r="I11" s="47">
        <f t="shared" si="0"/>
        <v>60</v>
      </c>
      <c r="J11" s="50"/>
    </row>
    <row r="12" ht="18" customHeight="1" spans="1:10">
      <c r="A12" s="47">
        <f>MAX($A$3:A11)+1</f>
        <v>9</v>
      </c>
      <c r="B12" s="167" t="s">
        <v>225</v>
      </c>
      <c r="C12" s="167" t="s">
        <v>149</v>
      </c>
      <c r="D12" s="167" t="s">
        <v>224</v>
      </c>
      <c r="E12" s="167">
        <v>10</v>
      </c>
      <c r="F12" s="167"/>
      <c r="G12" s="48"/>
      <c r="H12" s="10">
        <v>12</v>
      </c>
      <c r="I12" s="47">
        <f t="shared" si="0"/>
        <v>120</v>
      </c>
      <c r="J12" s="50"/>
    </row>
    <row r="13" ht="18" customHeight="1" spans="1:10">
      <c r="A13" s="47">
        <f>MAX($A$3:A12)+1</f>
        <v>10</v>
      </c>
      <c r="B13" s="136" t="s">
        <v>226</v>
      </c>
      <c r="C13" s="48"/>
      <c r="D13" s="48" t="s">
        <v>43</v>
      </c>
      <c r="E13" s="48">
        <v>1</v>
      </c>
      <c r="F13" s="48"/>
      <c r="G13" s="48"/>
      <c r="H13" s="10">
        <v>30</v>
      </c>
      <c r="I13" s="47">
        <f t="shared" si="0"/>
        <v>30</v>
      </c>
      <c r="J13" s="51"/>
    </row>
    <row r="14" ht="18" customHeight="1" spans="1:10">
      <c r="A14" s="47">
        <f>MAX($A$3:A13)+1</f>
        <v>11</v>
      </c>
      <c r="B14" s="136" t="s">
        <v>227</v>
      </c>
      <c r="C14" s="48"/>
      <c r="D14" s="48" t="s">
        <v>96</v>
      </c>
      <c r="E14" s="48">
        <v>10</v>
      </c>
      <c r="F14" s="48"/>
      <c r="G14" s="48"/>
      <c r="H14" s="10">
        <v>5</v>
      </c>
      <c r="I14" s="47">
        <f t="shared" si="0"/>
        <v>50</v>
      </c>
      <c r="J14" s="51"/>
    </row>
    <row r="15" ht="18" customHeight="1" spans="1:10">
      <c r="A15" s="47">
        <f>MAX($A$3:A14)+1</f>
        <v>12</v>
      </c>
      <c r="B15" s="136" t="s">
        <v>228</v>
      </c>
      <c r="C15" s="168"/>
      <c r="D15" s="136" t="s">
        <v>224</v>
      </c>
      <c r="E15" s="48">
        <v>5</v>
      </c>
      <c r="F15" s="48"/>
      <c r="G15" s="48"/>
      <c r="H15" s="10">
        <v>10</v>
      </c>
      <c r="I15" s="47">
        <f t="shared" si="0"/>
        <v>50</v>
      </c>
      <c r="J15" s="51"/>
    </row>
    <row r="16" ht="18" customHeight="1" spans="1:10">
      <c r="A16" s="47">
        <f>MAX($A$3:A15)+1</f>
        <v>13</v>
      </c>
      <c r="B16" s="167" t="s">
        <v>229</v>
      </c>
      <c r="C16" s="167" t="s">
        <v>230</v>
      </c>
      <c r="D16" s="167" t="s">
        <v>43</v>
      </c>
      <c r="E16" s="167">
        <v>7</v>
      </c>
      <c r="F16" s="167"/>
      <c r="G16" s="48"/>
      <c r="H16" s="45">
        <v>12</v>
      </c>
      <c r="I16" s="47">
        <f t="shared" si="0"/>
        <v>84</v>
      </c>
      <c r="J16" s="45"/>
    </row>
    <row r="17" ht="18" customHeight="1" spans="1:10">
      <c r="A17" s="47">
        <f>MAX($A$3:A16)+1</f>
        <v>14</v>
      </c>
      <c r="B17" s="48" t="s">
        <v>231</v>
      </c>
      <c r="C17" s="48" t="s">
        <v>232</v>
      </c>
      <c r="D17" s="48" t="s">
        <v>108</v>
      </c>
      <c r="E17" s="48">
        <v>3</v>
      </c>
      <c r="F17" s="48"/>
      <c r="G17" s="48"/>
      <c r="H17" s="45">
        <v>27</v>
      </c>
      <c r="I17" s="47">
        <f t="shared" si="0"/>
        <v>81</v>
      </c>
      <c r="J17" s="45"/>
    </row>
    <row r="18" ht="18" customHeight="1" spans="1:10">
      <c r="A18" s="47">
        <f>MAX($A$3:A17)+1</f>
        <v>15</v>
      </c>
      <c r="B18" s="48" t="s">
        <v>233</v>
      </c>
      <c r="C18" s="136"/>
      <c r="D18" s="48" t="s">
        <v>108</v>
      </c>
      <c r="E18" s="48">
        <v>5</v>
      </c>
      <c r="F18" s="48"/>
      <c r="G18" s="48"/>
      <c r="H18" s="45">
        <v>22</v>
      </c>
      <c r="I18" s="47">
        <f t="shared" si="0"/>
        <v>110</v>
      </c>
      <c r="J18" s="45"/>
    </row>
    <row r="19" ht="18" customHeight="1" spans="1:10">
      <c r="A19" s="47">
        <f>MAX($A$3:A18)+1</f>
        <v>16</v>
      </c>
      <c r="B19" s="48" t="s">
        <v>234</v>
      </c>
      <c r="C19" s="136"/>
      <c r="D19" s="48" t="s">
        <v>108</v>
      </c>
      <c r="E19" s="48">
        <v>5</v>
      </c>
      <c r="F19" s="48"/>
      <c r="G19" s="48"/>
      <c r="H19" s="45">
        <v>22</v>
      </c>
      <c r="I19" s="47">
        <f t="shared" si="0"/>
        <v>110</v>
      </c>
      <c r="J19" s="45"/>
    </row>
    <row r="20" ht="18" customHeight="1" spans="1:10">
      <c r="A20" s="47"/>
      <c r="B20" s="169"/>
      <c r="C20" s="170"/>
      <c r="D20" s="45"/>
      <c r="E20" s="169"/>
      <c r="F20" s="169"/>
      <c r="G20" s="45"/>
      <c r="H20" s="10"/>
      <c r="I20" s="50">
        <f>SUM(I4:I19)</f>
        <v>1682.5</v>
      </c>
      <c r="J20" s="51"/>
    </row>
    <row r="21" spans="1:10">
      <c r="A21" s="51" t="s">
        <v>152</v>
      </c>
      <c r="B21" s="51"/>
      <c r="C21" s="51"/>
      <c r="D21" s="51"/>
      <c r="E21" s="51"/>
      <c r="F21" s="51"/>
      <c r="G21" s="51"/>
      <c r="H21" s="51"/>
      <c r="I21" s="51"/>
      <c r="J21" s="51"/>
    </row>
    <row r="22" spans="1:10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51"/>
      <c r="B27" s="51"/>
      <c r="C27" s="51"/>
      <c r="D27" s="51"/>
      <c r="E27" s="51"/>
      <c r="F27" s="51"/>
      <c r="G27" s="51"/>
      <c r="H27" s="51"/>
      <c r="I27" s="51"/>
      <c r="J27" s="51"/>
    </row>
  </sheetData>
  <mergeCells count="3">
    <mergeCell ref="A1:J1"/>
    <mergeCell ref="A2:J2"/>
    <mergeCell ref="A21:J27"/>
  </mergeCells>
  <pageMargins left="0.511805555555556" right="0.75" top="0.472222222222222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opLeftCell="A2" workbookViewId="0">
      <selection activeCell="F4" sqref="F4:G29"/>
    </sheetView>
  </sheetViews>
  <sheetFormatPr defaultColWidth="9" defaultRowHeight="14.25"/>
  <cols>
    <col min="1" max="1" width="5.38333333333333" style="150" customWidth="1"/>
    <col min="2" max="2" width="44.225" style="150" customWidth="1"/>
    <col min="3" max="3" width="33.8916666666667" style="150" customWidth="1"/>
    <col min="4" max="4" width="6.33333333333333" style="150" customWidth="1"/>
    <col min="5" max="5" width="5.38333333333333" style="150" customWidth="1"/>
    <col min="6" max="6" width="9.55833333333333" style="150" customWidth="1"/>
    <col min="7" max="7" width="10.3833333333333" style="150" customWidth="1"/>
    <col min="8" max="8" width="9.33333333333333" style="146" customWidth="1"/>
    <col min="9" max="9" width="10.4916666666667" style="146" customWidth="1"/>
    <col min="10" max="10" width="6.5" style="146" customWidth="1"/>
    <col min="11" max="16384" width="9" style="146"/>
  </cols>
  <sheetData>
    <row r="1" s="146" customFormat="1" ht="19" customHeight="1" spans="1:10">
      <c r="A1" s="151" t="s">
        <v>31</v>
      </c>
      <c r="B1" s="151"/>
      <c r="C1" s="151"/>
      <c r="D1" s="151"/>
      <c r="E1" s="151"/>
      <c r="F1" s="151"/>
      <c r="G1" s="151"/>
      <c r="H1" s="151"/>
      <c r="I1" s="151"/>
      <c r="J1" s="151"/>
    </row>
    <row r="2" s="147" customFormat="1" ht="16" customHeight="1" spans="1:10">
      <c r="A2" s="152" t="s">
        <v>235</v>
      </c>
      <c r="B2" s="152"/>
      <c r="C2" s="152"/>
      <c r="D2" s="152"/>
      <c r="E2" s="152"/>
      <c r="F2" s="152"/>
      <c r="G2" s="152"/>
      <c r="H2" s="153"/>
      <c r="I2" s="152"/>
      <c r="J2" s="152"/>
    </row>
    <row r="3" s="148" customFormat="1" ht="25" customHeight="1" spans="1:10">
      <c r="A3" s="50" t="s">
        <v>1</v>
      </c>
      <c r="B3" s="50" t="s">
        <v>33</v>
      </c>
      <c r="C3" s="50" t="s">
        <v>61</v>
      </c>
      <c r="D3" s="50" t="s">
        <v>35</v>
      </c>
      <c r="E3" s="50" t="s">
        <v>36</v>
      </c>
      <c r="F3" s="50" t="s">
        <v>37</v>
      </c>
      <c r="G3" s="50" t="s">
        <v>38</v>
      </c>
      <c r="H3" s="154" t="s">
        <v>39</v>
      </c>
      <c r="I3" s="155" t="s">
        <v>40</v>
      </c>
      <c r="J3" s="50" t="s">
        <v>5</v>
      </c>
    </row>
    <row r="4" s="147" customFormat="1" ht="20" customHeight="1" spans="1:10">
      <c r="A4" s="50">
        <f>MAX($A$3:A3)+1</f>
        <v>1</v>
      </c>
      <c r="B4" s="156" t="s">
        <v>236</v>
      </c>
      <c r="C4" s="157" t="s">
        <v>237</v>
      </c>
      <c r="D4" s="157" t="s">
        <v>45</v>
      </c>
      <c r="E4" s="157">
        <v>4</v>
      </c>
      <c r="F4" s="157"/>
      <c r="G4" s="157"/>
      <c r="H4" s="158">
        <v>12</v>
      </c>
      <c r="I4" s="50">
        <f>H4*E4</f>
        <v>48</v>
      </c>
      <c r="J4" s="136"/>
    </row>
    <row r="5" s="147" customFormat="1" ht="20" customHeight="1" spans="1:10">
      <c r="A5" s="50">
        <f>MAX($A$3:A4)+1</f>
        <v>2</v>
      </c>
      <c r="B5" s="156" t="s">
        <v>238</v>
      </c>
      <c r="C5" s="157" t="s">
        <v>239</v>
      </c>
      <c r="D5" s="157" t="s">
        <v>45</v>
      </c>
      <c r="E5" s="157">
        <v>1</v>
      </c>
      <c r="F5" s="157"/>
      <c r="G5" s="157"/>
      <c r="H5" s="158">
        <v>12</v>
      </c>
      <c r="I5" s="50">
        <f t="shared" ref="I5:I28" si="0">H5*E5</f>
        <v>12</v>
      </c>
      <c r="J5" s="136"/>
    </row>
    <row r="6" s="147" customFormat="1" ht="20" customHeight="1" spans="1:10">
      <c r="A6" s="50">
        <f>MAX($A$3:A5)+1</f>
        <v>3</v>
      </c>
      <c r="B6" s="156" t="s">
        <v>240</v>
      </c>
      <c r="C6" s="157" t="s">
        <v>241</v>
      </c>
      <c r="D6" s="157" t="s">
        <v>45</v>
      </c>
      <c r="E6" s="157">
        <v>4</v>
      </c>
      <c r="F6" s="157"/>
      <c r="G6" s="157"/>
      <c r="H6" s="158">
        <v>12</v>
      </c>
      <c r="I6" s="50">
        <f t="shared" si="0"/>
        <v>48</v>
      </c>
      <c r="J6" s="136"/>
    </row>
    <row r="7" s="147" customFormat="1" ht="20" customHeight="1" spans="1:10">
      <c r="A7" s="50">
        <f>MAX($A$3:A6)+1</f>
        <v>4</v>
      </c>
      <c r="B7" s="156" t="s">
        <v>240</v>
      </c>
      <c r="C7" s="157" t="s">
        <v>242</v>
      </c>
      <c r="D7" s="157" t="s">
        <v>45</v>
      </c>
      <c r="E7" s="157">
        <v>5</v>
      </c>
      <c r="F7" s="157"/>
      <c r="G7" s="157"/>
      <c r="H7" s="159">
        <v>12</v>
      </c>
      <c r="I7" s="50">
        <f t="shared" si="0"/>
        <v>60</v>
      </c>
      <c r="J7" s="136"/>
    </row>
    <row r="8" s="147" customFormat="1" ht="20" customHeight="1" spans="1:10">
      <c r="A8" s="50">
        <f>MAX($A$3:A7)+1</f>
        <v>5</v>
      </c>
      <c r="B8" s="156" t="s">
        <v>240</v>
      </c>
      <c r="C8" s="157" t="s">
        <v>243</v>
      </c>
      <c r="D8" s="157" t="s">
        <v>45</v>
      </c>
      <c r="E8" s="157">
        <v>8</v>
      </c>
      <c r="F8" s="157"/>
      <c r="G8" s="157"/>
      <c r="H8" s="160">
        <v>12</v>
      </c>
      <c r="I8" s="50">
        <f t="shared" si="0"/>
        <v>96</v>
      </c>
      <c r="J8" s="136"/>
    </row>
    <row r="9" s="147" customFormat="1" ht="20" customHeight="1" spans="1:10">
      <c r="A9" s="50">
        <f>MAX($A$3:A8)+1</f>
        <v>6</v>
      </c>
      <c r="B9" s="156" t="s">
        <v>244</v>
      </c>
      <c r="C9" s="157"/>
      <c r="D9" s="157" t="s">
        <v>45</v>
      </c>
      <c r="E9" s="157">
        <v>1</v>
      </c>
      <c r="F9" s="157"/>
      <c r="G9" s="157"/>
      <c r="H9" s="160">
        <v>10</v>
      </c>
      <c r="I9" s="50">
        <f t="shared" si="0"/>
        <v>10</v>
      </c>
      <c r="J9" s="136"/>
    </row>
    <row r="10" s="149" customFormat="1" ht="20" customHeight="1" spans="1:10">
      <c r="A10" s="50">
        <f>MAX($A$3:A9)+1</f>
        <v>7</v>
      </c>
      <c r="B10" s="156" t="s">
        <v>245</v>
      </c>
      <c r="C10" s="157" t="s">
        <v>246</v>
      </c>
      <c r="D10" s="157" t="s">
        <v>43</v>
      </c>
      <c r="E10" s="157">
        <v>20</v>
      </c>
      <c r="F10" s="157"/>
      <c r="G10" s="157"/>
      <c r="H10" s="50">
        <v>3</v>
      </c>
      <c r="I10" s="50">
        <f t="shared" si="0"/>
        <v>60</v>
      </c>
      <c r="J10" s="136"/>
    </row>
    <row r="11" s="149" customFormat="1" ht="20" customHeight="1" spans="1:10">
      <c r="A11" s="50">
        <f>MAX($A$3:A10)+1</f>
        <v>8</v>
      </c>
      <c r="B11" s="156" t="s">
        <v>247</v>
      </c>
      <c r="C11" s="157" t="s">
        <v>248</v>
      </c>
      <c r="D11" s="157" t="s">
        <v>108</v>
      </c>
      <c r="E11" s="157">
        <v>2</v>
      </c>
      <c r="F11" s="157"/>
      <c r="G11" s="157"/>
      <c r="H11" s="161">
        <v>18</v>
      </c>
      <c r="I11" s="50">
        <f t="shared" si="0"/>
        <v>36</v>
      </c>
      <c r="J11" s="50"/>
    </row>
    <row r="12" s="149" customFormat="1" ht="20" customHeight="1" spans="1:10">
      <c r="A12" s="50">
        <f>MAX($A$3:A11)+1</f>
        <v>9</v>
      </c>
      <c r="B12" s="156" t="s">
        <v>249</v>
      </c>
      <c r="C12" s="157" t="s">
        <v>250</v>
      </c>
      <c r="D12" s="157" t="s">
        <v>251</v>
      </c>
      <c r="E12" s="157">
        <v>4</v>
      </c>
      <c r="F12" s="157"/>
      <c r="G12" s="157"/>
      <c r="H12" s="161">
        <v>45</v>
      </c>
      <c r="I12" s="50">
        <f t="shared" si="0"/>
        <v>180</v>
      </c>
      <c r="J12" s="50"/>
    </row>
    <row r="13" s="149" customFormat="1" ht="20" customHeight="1" spans="1:10">
      <c r="A13" s="50">
        <f>MAX($A$3:A12)+1</f>
        <v>10</v>
      </c>
      <c r="B13" s="156" t="s">
        <v>252</v>
      </c>
      <c r="C13" s="157" t="s">
        <v>119</v>
      </c>
      <c r="D13" s="157" t="s">
        <v>96</v>
      </c>
      <c r="E13" s="157">
        <v>27</v>
      </c>
      <c r="F13" s="157"/>
      <c r="G13" s="157"/>
      <c r="H13" s="161">
        <v>5</v>
      </c>
      <c r="I13" s="50">
        <f t="shared" si="0"/>
        <v>135</v>
      </c>
      <c r="J13" s="50"/>
    </row>
    <row r="14" s="149" customFormat="1" ht="20" customHeight="1" spans="1:10">
      <c r="A14" s="50">
        <f>MAX($A$3:A13)+1</f>
        <v>11</v>
      </c>
      <c r="B14" s="156" t="s">
        <v>155</v>
      </c>
      <c r="C14" s="157" t="s">
        <v>95</v>
      </c>
      <c r="D14" s="157" t="s">
        <v>96</v>
      </c>
      <c r="E14" s="157">
        <v>27</v>
      </c>
      <c r="F14" s="157"/>
      <c r="G14" s="157"/>
      <c r="H14" s="161">
        <v>5</v>
      </c>
      <c r="I14" s="50">
        <f t="shared" si="0"/>
        <v>135</v>
      </c>
      <c r="J14" s="50"/>
    </row>
    <row r="15" s="149" customFormat="1" ht="20" customHeight="1" spans="1:10">
      <c r="A15" s="50">
        <f>MAX($A$3:A14)+1</f>
        <v>12</v>
      </c>
      <c r="B15" s="156" t="s">
        <v>253</v>
      </c>
      <c r="C15" s="157"/>
      <c r="D15" s="157" t="s">
        <v>43</v>
      </c>
      <c r="E15" s="157">
        <v>1</v>
      </c>
      <c r="F15" s="157"/>
      <c r="G15" s="157"/>
      <c r="H15" s="161">
        <v>30</v>
      </c>
      <c r="I15" s="50">
        <f t="shared" si="0"/>
        <v>30</v>
      </c>
      <c r="J15" s="51"/>
    </row>
    <row r="16" s="149" customFormat="1" ht="20" customHeight="1" spans="1:10">
      <c r="A16" s="50">
        <f>MAX($A$3:A15)+1</f>
        <v>13</v>
      </c>
      <c r="B16" s="156" t="s">
        <v>254</v>
      </c>
      <c r="C16" s="157" t="s">
        <v>255</v>
      </c>
      <c r="D16" s="157" t="s">
        <v>43</v>
      </c>
      <c r="E16" s="157">
        <v>10</v>
      </c>
      <c r="F16" s="157"/>
      <c r="G16" s="157"/>
      <c r="H16" s="161">
        <v>10</v>
      </c>
      <c r="I16" s="50">
        <f t="shared" si="0"/>
        <v>100</v>
      </c>
      <c r="J16" s="51"/>
    </row>
    <row r="17" s="149" customFormat="1" ht="30" customHeight="1" spans="1:10">
      <c r="A17" s="50">
        <f>MAX($A$3:A16)+1</f>
        <v>14</v>
      </c>
      <c r="B17" s="156" t="s">
        <v>256</v>
      </c>
      <c r="C17" s="157" t="s">
        <v>257</v>
      </c>
      <c r="D17" s="157" t="s">
        <v>43</v>
      </c>
      <c r="E17" s="157">
        <v>10</v>
      </c>
      <c r="F17" s="157"/>
      <c r="G17" s="157"/>
      <c r="H17" s="161">
        <v>22</v>
      </c>
      <c r="I17" s="50">
        <f t="shared" si="0"/>
        <v>220</v>
      </c>
      <c r="J17" s="51"/>
    </row>
    <row r="18" s="149" customFormat="1" ht="20" customHeight="1" spans="1:10">
      <c r="A18" s="50">
        <f>MAX($A$3:A17)+1</f>
        <v>15</v>
      </c>
      <c r="B18" s="156" t="s">
        <v>258</v>
      </c>
      <c r="C18" s="157" t="s">
        <v>259</v>
      </c>
      <c r="D18" s="157" t="s">
        <v>43</v>
      </c>
      <c r="E18" s="157">
        <v>4</v>
      </c>
      <c r="F18" s="157"/>
      <c r="G18" s="157"/>
      <c r="H18" s="50">
        <v>6</v>
      </c>
      <c r="I18" s="50">
        <f t="shared" si="0"/>
        <v>24</v>
      </c>
      <c r="J18" s="50"/>
    </row>
    <row r="19" s="149" customFormat="1" ht="20" customHeight="1" spans="1:10">
      <c r="A19" s="50">
        <f>MAX($A$3:A18)+1</f>
        <v>16</v>
      </c>
      <c r="B19" s="156" t="s">
        <v>260</v>
      </c>
      <c r="C19" s="157"/>
      <c r="D19" s="157" t="s">
        <v>43</v>
      </c>
      <c r="E19" s="157">
        <v>6</v>
      </c>
      <c r="F19" s="157"/>
      <c r="G19" s="157"/>
      <c r="H19" s="50">
        <v>2</v>
      </c>
      <c r="I19" s="50">
        <f t="shared" si="0"/>
        <v>12</v>
      </c>
      <c r="J19" s="50"/>
    </row>
    <row r="20" s="149" customFormat="1" ht="20" customHeight="1" spans="1:10">
      <c r="A20" s="50">
        <f>MAX($A$3:A19)+1</f>
        <v>17</v>
      </c>
      <c r="B20" s="156" t="s">
        <v>261</v>
      </c>
      <c r="C20" s="157"/>
      <c r="D20" s="157" t="s">
        <v>43</v>
      </c>
      <c r="E20" s="157">
        <v>1</v>
      </c>
      <c r="F20" s="157"/>
      <c r="G20" s="157"/>
      <c r="H20" s="50">
        <v>20</v>
      </c>
      <c r="I20" s="50">
        <f t="shared" si="0"/>
        <v>20</v>
      </c>
      <c r="J20" s="50"/>
    </row>
    <row r="21" s="149" customFormat="1" ht="20" customHeight="1" spans="1:10">
      <c r="A21" s="50">
        <f>MAX($A$3:A20)+1</f>
        <v>18</v>
      </c>
      <c r="B21" s="156" t="s">
        <v>262</v>
      </c>
      <c r="C21" s="157" t="s">
        <v>263</v>
      </c>
      <c r="D21" s="157" t="s">
        <v>45</v>
      </c>
      <c r="E21" s="157">
        <v>4</v>
      </c>
      <c r="F21" s="157"/>
      <c r="G21" s="157"/>
      <c r="H21" s="161">
        <v>13.5</v>
      </c>
      <c r="I21" s="50">
        <f t="shared" si="0"/>
        <v>54</v>
      </c>
      <c r="J21" s="51"/>
    </row>
    <row r="22" s="149" customFormat="1" ht="20" customHeight="1" spans="1:10">
      <c r="A22" s="50">
        <f>MAX($A$3:A21)+1</f>
        <v>19</v>
      </c>
      <c r="B22" s="156" t="s">
        <v>264</v>
      </c>
      <c r="C22" s="157"/>
      <c r="D22" s="157" t="s">
        <v>101</v>
      </c>
      <c r="E22" s="157">
        <v>4</v>
      </c>
      <c r="F22" s="157"/>
      <c r="G22" s="157"/>
      <c r="H22" s="161">
        <v>20</v>
      </c>
      <c r="I22" s="50">
        <f t="shared" si="0"/>
        <v>80</v>
      </c>
      <c r="J22" s="50"/>
    </row>
    <row r="23" s="149" customFormat="1" ht="20" customHeight="1" spans="1:10">
      <c r="A23" s="50">
        <f>MAX($A$3:A22)+1</f>
        <v>20</v>
      </c>
      <c r="B23" s="156" t="s">
        <v>265</v>
      </c>
      <c r="C23" s="157"/>
      <c r="D23" s="157" t="s">
        <v>45</v>
      </c>
      <c r="E23" s="157">
        <v>10</v>
      </c>
      <c r="F23" s="157"/>
      <c r="G23" s="157"/>
      <c r="H23" s="161">
        <v>5</v>
      </c>
      <c r="I23" s="50">
        <f t="shared" si="0"/>
        <v>50</v>
      </c>
      <c r="J23" s="51"/>
    </row>
    <row r="24" s="149" customFormat="1" ht="20" customHeight="1" spans="1:10">
      <c r="A24" s="50">
        <f>MAX($A$3:A23)+1</f>
        <v>21</v>
      </c>
      <c r="B24" s="162" t="s">
        <v>266</v>
      </c>
      <c r="C24" s="163" t="s">
        <v>267</v>
      </c>
      <c r="D24" s="164" t="s">
        <v>43</v>
      </c>
      <c r="E24" s="164">
        <v>2</v>
      </c>
      <c r="F24" s="164"/>
      <c r="G24" s="157"/>
      <c r="H24" s="50">
        <v>3</v>
      </c>
      <c r="I24" s="50">
        <f t="shared" si="0"/>
        <v>6</v>
      </c>
      <c r="J24" s="50"/>
    </row>
    <row r="25" s="149" customFormat="1" ht="20" customHeight="1" spans="1:10">
      <c r="A25" s="50">
        <f>MAX($A$3:A24)+1</f>
        <v>22</v>
      </c>
      <c r="B25" s="156" t="s">
        <v>77</v>
      </c>
      <c r="C25" s="165"/>
      <c r="D25" s="157" t="s">
        <v>45</v>
      </c>
      <c r="E25" s="157">
        <v>2</v>
      </c>
      <c r="F25" s="157"/>
      <c r="G25" s="157"/>
      <c r="H25" s="161">
        <v>2</v>
      </c>
      <c r="I25" s="50">
        <f t="shared" si="0"/>
        <v>4</v>
      </c>
      <c r="J25" s="50"/>
    </row>
    <row r="26" s="149" customFormat="1" ht="20" customHeight="1" spans="1:10">
      <c r="A26" s="50">
        <f>MAX($A$3:A25)+1</f>
        <v>23</v>
      </c>
      <c r="B26" s="156" t="s">
        <v>229</v>
      </c>
      <c r="C26" s="165" t="s">
        <v>177</v>
      </c>
      <c r="D26" s="157" t="s">
        <v>43</v>
      </c>
      <c r="E26" s="165">
        <v>6</v>
      </c>
      <c r="F26" s="165"/>
      <c r="G26" s="157"/>
      <c r="H26" s="161">
        <v>12</v>
      </c>
      <c r="I26" s="50">
        <f t="shared" si="0"/>
        <v>72</v>
      </c>
      <c r="J26" s="50"/>
    </row>
    <row r="27" s="149" customFormat="1" ht="20" customHeight="1" spans="1:10">
      <c r="A27" s="50">
        <f>MAX($A$3:A26)+1</f>
        <v>24</v>
      </c>
      <c r="B27" s="156" t="s">
        <v>229</v>
      </c>
      <c r="C27" s="165" t="s">
        <v>268</v>
      </c>
      <c r="D27" s="157" t="s">
        <v>43</v>
      </c>
      <c r="E27" s="165">
        <v>1</v>
      </c>
      <c r="F27" s="165"/>
      <c r="G27" s="157"/>
      <c r="H27" s="161">
        <v>12</v>
      </c>
      <c r="I27" s="50">
        <f t="shared" si="0"/>
        <v>12</v>
      </c>
      <c r="J27" s="50"/>
    </row>
    <row r="28" s="149" customFormat="1" ht="16" customHeight="1" spans="1:10">
      <c r="A28" s="50">
        <f>MAX($A$3:A27)+1</f>
        <v>25</v>
      </c>
      <c r="B28" s="156" t="s">
        <v>269</v>
      </c>
      <c r="C28" s="165" t="s">
        <v>270</v>
      </c>
      <c r="D28" s="157" t="s">
        <v>271</v>
      </c>
      <c r="E28" s="165">
        <v>1</v>
      </c>
      <c r="F28" s="165"/>
      <c r="G28" s="157"/>
      <c r="H28" s="161">
        <v>30</v>
      </c>
      <c r="I28" s="50">
        <f t="shared" si="0"/>
        <v>30</v>
      </c>
      <c r="J28" s="50"/>
    </row>
    <row r="29" s="149" customFormat="1" ht="20" customHeight="1" spans="1:10">
      <c r="A29" s="50"/>
      <c r="B29" s="162"/>
      <c r="C29" s="165"/>
      <c r="D29" s="165"/>
      <c r="E29" s="165"/>
      <c r="F29" s="165"/>
      <c r="G29" s="165"/>
      <c r="H29" s="161"/>
      <c r="I29" s="51">
        <f>SUM(I4:I28)</f>
        <v>1534</v>
      </c>
      <c r="J29" s="51"/>
    </row>
    <row r="30" ht="24" customHeight="1"/>
    <row r="31" ht="24" customHeight="1"/>
  </sheetData>
  <mergeCells count="2">
    <mergeCell ref="A1:J1"/>
    <mergeCell ref="A2:J2"/>
  </mergeCells>
  <pageMargins left="0.432638888888889" right="0.354166666666667" top="0.314583333333333" bottom="0.314583333333333" header="0.5" footer="0.31458333333333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F4" sqref="F4:G15"/>
    </sheetView>
  </sheetViews>
  <sheetFormatPr defaultColWidth="9" defaultRowHeight="14.25"/>
  <cols>
    <col min="1" max="1" width="5.33333333333333" style="13" customWidth="1"/>
    <col min="2" max="2" width="26.3083333333333" style="13" customWidth="1"/>
    <col min="3" max="3" width="11.3833333333333" style="13" customWidth="1"/>
    <col min="4" max="4" width="11.925" style="13" customWidth="1"/>
    <col min="5" max="7" width="12.4416666666667" style="13" customWidth="1"/>
    <col min="8" max="8" width="12.0166666666667" customWidth="1"/>
    <col min="9" max="9" width="13.5" customWidth="1"/>
    <col min="10" max="10" width="13.3333333333333" customWidth="1"/>
  </cols>
  <sheetData>
    <row r="1" ht="27" customHeight="1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s="11" customFormat="1" ht="25.05" customHeight="1" spans="1:10">
      <c r="A2" s="16" t="s">
        <v>272</v>
      </c>
      <c r="B2" s="16"/>
      <c r="C2" s="16"/>
      <c r="D2" s="16"/>
      <c r="E2" s="16"/>
      <c r="F2" s="16"/>
      <c r="G2" s="16"/>
      <c r="H2" s="17"/>
      <c r="I2" s="16"/>
      <c r="J2" s="16"/>
    </row>
    <row r="3" s="12" customFormat="1" ht="31" customHeight="1" spans="1:10">
      <c r="A3" s="9" t="s">
        <v>1</v>
      </c>
      <c r="B3" s="9" t="s">
        <v>33</v>
      </c>
      <c r="C3" s="9" t="s">
        <v>61</v>
      </c>
      <c r="D3" s="9" t="s">
        <v>35</v>
      </c>
      <c r="E3" s="9" t="s">
        <v>36</v>
      </c>
      <c r="F3" s="9" t="s">
        <v>37</v>
      </c>
      <c r="G3" s="9" t="s">
        <v>38</v>
      </c>
      <c r="H3" s="144" t="s">
        <v>39</v>
      </c>
      <c r="I3" s="145" t="s">
        <v>40</v>
      </c>
      <c r="J3" s="9" t="s">
        <v>5</v>
      </c>
    </row>
    <row r="4" s="143" customFormat="1" ht="20" customHeight="1" spans="1:10">
      <c r="A4" s="92">
        <f>MAX($A$3:A3)+1</f>
        <v>1</v>
      </c>
      <c r="B4" s="34" t="s">
        <v>69</v>
      </c>
      <c r="C4" s="34"/>
      <c r="D4" s="34" t="s">
        <v>45</v>
      </c>
      <c r="E4" s="34">
        <v>1</v>
      </c>
      <c r="F4" s="34"/>
      <c r="G4" s="34"/>
      <c r="H4" s="93">
        <v>2</v>
      </c>
      <c r="I4" s="92">
        <f>H4*E4</f>
        <v>2</v>
      </c>
      <c r="J4" s="34"/>
    </row>
    <row r="5" s="143" customFormat="1" ht="20" customHeight="1" spans="1:10">
      <c r="A5" s="92">
        <f>MAX($A$3:A4)+1</f>
        <v>2</v>
      </c>
      <c r="B5" s="34" t="s">
        <v>252</v>
      </c>
      <c r="C5" s="34"/>
      <c r="D5" s="34" t="s">
        <v>43</v>
      </c>
      <c r="E5" s="34">
        <v>20</v>
      </c>
      <c r="F5" s="34"/>
      <c r="G5" s="34"/>
      <c r="H5" s="93">
        <v>5</v>
      </c>
      <c r="I5" s="92">
        <f t="shared" ref="I5:I14" si="0">H5*E5</f>
        <v>100</v>
      </c>
      <c r="J5" s="34"/>
    </row>
    <row r="6" s="143" customFormat="1" ht="20" customHeight="1" spans="1:10">
      <c r="A6" s="92">
        <f>MAX($A$3:A5)+1</f>
        <v>3</v>
      </c>
      <c r="B6" s="34" t="s">
        <v>155</v>
      </c>
      <c r="C6" s="34"/>
      <c r="D6" s="34" t="s">
        <v>43</v>
      </c>
      <c r="E6" s="34">
        <v>20</v>
      </c>
      <c r="F6" s="34"/>
      <c r="G6" s="34"/>
      <c r="H6" s="93">
        <v>5</v>
      </c>
      <c r="I6" s="92">
        <f t="shared" si="0"/>
        <v>100</v>
      </c>
      <c r="J6" s="34"/>
    </row>
    <row r="7" s="143" customFormat="1" ht="20" customHeight="1" spans="1:10">
      <c r="A7" s="92">
        <f>MAX($A$3:A6)+1</f>
        <v>4</v>
      </c>
      <c r="B7" s="34" t="s">
        <v>273</v>
      </c>
      <c r="C7" s="34" t="s">
        <v>169</v>
      </c>
      <c r="D7" s="34" t="s">
        <v>45</v>
      </c>
      <c r="E7" s="34">
        <v>1</v>
      </c>
      <c r="F7" s="34"/>
      <c r="G7" s="34"/>
      <c r="H7" s="94">
        <v>10</v>
      </c>
      <c r="I7" s="92">
        <f t="shared" si="0"/>
        <v>10</v>
      </c>
      <c r="J7" s="34"/>
    </row>
    <row r="8" s="143" customFormat="1" ht="20" customHeight="1" spans="1:10">
      <c r="A8" s="92">
        <f>MAX($A$3:A7)+1</f>
        <v>5</v>
      </c>
      <c r="B8" s="34" t="s">
        <v>274</v>
      </c>
      <c r="C8" s="34"/>
      <c r="D8" s="34" t="s">
        <v>43</v>
      </c>
      <c r="E8" s="34">
        <v>2</v>
      </c>
      <c r="F8" s="34"/>
      <c r="G8" s="34"/>
      <c r="H8" s="93">
        <v>12</v>
      </c>
      <c r="I8" s="92">
        <f t="shared" si="0"/>
        <v>24</v>
      </c>
      <c r="J8" s="34"/>
    </row>
    <row r="9" s="88" customFormat="1" ht="20" customHeight="1" spans="1:10">
      <c r="A9" s="92">
        <f>MAX($A$3:A8)+1</f>
        <v>6</v>
      </c>
      <c r="B9" s="34" t="s">
        <v>264</v>
      </c>
      <c r="C9" s="34"/>
      <c r="D9" s="34" t="s">
        <v>101</v>
      </c>
      <c r="E9" s="34">
        <v>2</v>
      </c>
      <c r="F9" s="34"/>
      <c r="G9" s="34"/>
      <c r="H9" s="36">
        <v>20</v>
      </c>
      <c r="I9" s="92">
        <f t="shared" si="0"/>
        <v>40</v>
      </c>
      <c r="J9" s="34"/>
    </row>
    <row r="10" s="88" customFormat="1" ht="20" customHeight="1" spans="1:10">
      <c r="A10" s="92">
        <f>MAX($A$3:A9)+1</f>
        <v>7</v>
      </c>
      <c r="B10" s="34" t="s">
        <v>148</v>
      </c>
      <c r="C10" s="34">
        <v>0.7</v>
      </c>
      <c r="D10" s="34" t="s">
        <v>45</v>
      </c>
      <c r="E10" s="34">
        <v>10</v>
      </c>
      <c r="F10" s="34"/>
      <c r="G10" s="34"/>
      <c r="H10" s="34">
        <v>12</v>
      </c>
      <c r="I10" s="92">
        <f t="shared" si="0"/>
        <v>120</v>
      </c>
      <c r="J10" s="36"/>
    </row>
    <row r="11" s="88" customFormat="1" ht="20" customHeight="1" spans="1:10">
      <c r="A11" s="92">
        <f>MAX($A$3:A10)+1</f>
        <v>8</v>
      </c>
      <c r="B11" s="34" t="s">
        <v>275</v>
      </c>
      <c r="C11" s="34"/>
      <c r="D11" s="34" t="s">
        <v>108</v>
      </c>
      <c r="E11" s="34">
        <v>1</v>
      </c>
      <c r="F11" s="34"/>
      <c r="G11" s="34"/>
      <c r="H11" s="34">
        <v>5</v>
      </c>
      <c r="I11" s="92">
        <f t="shared" si="0"/>
        <v>5</v>
      </c>
      <c r="J11" s="36"/>
    </row>
    <row r="12" s="88" customFormat="1" ht="20" customHeight="1" spans="1:10">
      <c r="A12" s="92">
        <f>MAX($A$3:A11)+1</f>
        <v>9</v>
      </c>
      <c r="B12" s="34" t="s">
        <v>276</v>
      </c>
      <c r="C12" s="34" t="s">
        <v>123</v>
      </c>
      <c r="D12" s="34" t="s">
        <v>43</v>
      </c>
      <c r="E12" s="34">
        <v>10</v>
      </c>
      <c r="F12" s="34"/>
      <c r="G12" s="34"/>
      <c r="H12" s="34">
        <v>5</v>
      </c>
      <c r="I12" s="92">
        <f t="shared" si="0"/>
        <v>50</v>
      </c>
      <c r="J12" s="95"/>
    </row>
    <row r="13" s="88" customFormat="1" ht="20" customHeight="1" spans="1:10">
      <c r="A13" s="92">
        <f>MAX($A$3:A12)+1</f>
        <v>10</v>
      </c>
      <c r="B13" s="34" t="s">
        <v>277</v>
      </c>
      <c r="C13" s="34" t="s">
        <v>278</v>
      </c>
      <c r="D13" s="34" t="s">
        <v>43</v>
      </c>
      <c r="E13" s="34">
        <v>10</v>
      </c>
      <c r="F13" s="34"/>
      <c r="G13" s="34"/>
      <c r="H13" s="34">
        <v>14</v>
      </c>
      <c r="I13" s="92">
        <f t="shared" si="0"/>
        <v>140</v>
      </c>
      <c r="J13" s="34"/>
    </row>
    <row r="14" s="88" customFormat="1" ht="20" customHeight="1" spans="1:10">
      <c r="A14" s="92">
        <f>MAX($A$3:A13)+1</f>
        <v>11</v>
      </c>
      <c r="B14" s="34" t="s">
        <v>279</v>
      </c>
      <c r="C14" s="34"/>
      <c r="D14" s="34" t="s">
        <v>108</v>
      </c>
      <c r="E14" s="34">
        <v>1</v>
      </c>
      <c r="F14" s="34"/>
      <c r="G14" s="34"/>
      <c r="H14" s="34">
        <v>27</v>
      </c>
      <c r="I14" s="92">
        <f t="shared" si="0"/>
        <v>27</v>
      </c>
      <c r="J14" s="34"/>
    </row>
    <row r="15" customFormat="1" ht="19" customHeight="1" spans="1:10">
      <c r="A15" s="9">
        <f>MAX($A$3:A14)+1</f>
        <v>12</v>
      </c>
      <c r="B15" s="10"/>
      <c r="C15" s="10"/>
      <c r="D15" s="10"/>
      <c r="E15" s="10"/>
      <c r="F15" s="10"/>
      <c r="G15" s="10"/>
      <c r="H15" s="10"/>
      <c r="I15" s="10">
        <f>SUM(I4:I14)</f>
        <v>618</v>
      </c>
      <c r="J15" s="10"/>
    </row>
    <row r="16" ht="13.5" spans="1:10">
      <c r="A16" s="51" t="s">
        <v>152</v>
      </c>
      <c r="B16" s="51"/>
      <c r="C16" s="51"/>
      <c r="D16" s="51"/>
      <c r="E16" s="51"/>
      <c r="F16" s="51"/>
      <c r="G16" s="51"/>
      <c r="H16" s="51"/>
      <c r="I16" s="51"/>
      <c r="J16" s="51"/>
    </row>
    <row r="17" ht="13.5" spans="1:10">
      <c r="A17" s="51"/>
      <c r="B17" s="51"/>
      <c r="C17" s="51"/>
      <c r="D17" s="51"/>
      <c r="E17" s="51"/>
      <c r="F17" s="51"/>
      <c r="G17" s="51"/>
      <c r="H17" s="51"/>
      <c r="I17" s="51"/>
      <c r="J17" s="51"/>
    </row>
    <row r="18" ht="13.5" spans="1:10">
      <c r="A18" s="51"/>
      <c r="B18" s="51"/>
      <c r="C18" s="51"/>
      <c r="D18" s="51"/>
      <c r="E18" s="51"/>
      <c r="F18" s="51"/>
      <c r="G18" s="51"/>
      <c r="H18" s="51"/>
      <c r="I18" s="51"/>
      <c r="J18" s="51"/>
    </row>
    <row r="19" ht="13.5" spans="1:10">
      <c r="A19" s="51"/>
      <c r="B19" s="51"/>
      <c r="C19" s="51"/>
      <c r="D19" s="51"/>
      <c r="E19" s="51"/>
      <c r="F19" s="51"/>
      <c r="G19" s="51"/>
      <c r="H19" s="51"/>
      <c r="I19" s="51"/>
      <c r="J19" s="51"/>
    </row>
    <row r="20" ht="13.5" spans="1:10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ht="13.5" spans="1:10">
      <c r="A21" s="51"/>
      <c r="B21" s="51"/>
      <c r="C21" s="51"/>
      <c r="D21" s="51"/>
      <c r="E21" s="51"/>
      <c r="F21" s="51"/>
      <c r="G21" s="51"/>
      <c r="H21" s="51"/>
      <c r="I21" s="51"/>
      <c r="J21" s="51"/>
    </row>
    <row r="22" ht="13.5" spans="1:10">
      <c r="A22" s="51"/>
      <c r="B22" s="51"/>
      <c r="C22" s="51"/>
      <c r="D22" s="51"/>
      <c r="E22" s="51"/>
      <c r="F22" s="51"/>
      <c r="G22" s="51"/>
      <c r="H22" s="51"/>
      <c r="I22" s="51"/>
      <c r="J22" s="51"/>
    </row>
  </sheetData>
  <mergeCells count="3">
    <mergeCell ref="A1:J1"/>
    <mergeCell ref="A2:J2"/>
    <mergeCell ref="A16:J22"/>
  </mergeCell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F4" sqref="F4:G7"/>
    </sheetView>
  </sheetViews>
  <sheetFormatPr defaultColWidth="9" defaultRowHeight="14.25"/>
  <cols>
    <col min="1" max="1" width="10.3" style="13" customWidth="1"/>
    <col min="2" max="2" width="23.4833333333333" style="13" customWidth="1"/>
    <col min="3" max="3" width="25.5583333333333" style="13" customWidth="1"/>
    <col min="4" max="4" width="9.63333333333333" style="13" customWidth="1"/>
    <col min="5" max="5" width="8.95" style="13" customWidth="1"/>
    <col min="6" max="7" width="10.25" style="13" customWidth="1"/>
    <col min="8" max="8" width="10.9416666666667" customWidth="1"/>
    <col min="9" max="9" width="10.55" customWidth="1"/>
    <col min="10" max="10" width="12.2166666666667" customWidth="1"/>
  </cols>
  <sheetData>
    <row r="1" ht="27" customHeight="1" spans="1:10">
      <c r="A1" s="14" t="s">
        <v>280</v>
      </c>
      <c r="B1" s="14"/>
      <c r="C1" s="14"/>
      <c r="D1" s="14"/>
      <c r="E1" s="14"/>
      <c r="F1" s="14"/>
      <c r="G1" s="14"/>
      <c r="H1" s="15"/>
      <c r="I1" s="15"/>
      <c r="J1" s="14"/>
    </row>
    <row r="2" s="11" customFormat="1" ht="25.05" customHeight="1" spans="1:10">
      <c r="A2" s="16" t="s">
        <v>281</v>
      </c>
      <c r="B2" s="16"/>
      <c r="C2" s="16"/>
      <c r="D2" s="16"/>
      <c r="E2" s="16"/>
      <c r="F2" s="16"/>
      <c r="G2" s="16"/>
      <c r="H2" s="17"/>
      <c r="I2" s="16"/>
      <c r="J2" s="16"/>
    </row>
    <row r="3" s="12" customFormat="1" ht="33" customHeight="1" spans="1:10">
      <c r="A3" s="47" t="s">
        <v>1</v>
      </c>
      <c r="B3" s="47" t="s">
        <v>33</v>
      </c>
      <c r="C3" s="47" t="s">
        <v>61</v>
      </c>
      <c r="D3" s="47" t="s">
        <v>35</v>
      </c>
      <c r="E3" s="47" t="s">
        <v>36</v>
      </c>
      <c r="F3" s="47" t="s">
        <v>37</v>
      </c>
      <c r="G3" s="47" t="s">
        <v>38</v>
      </c>
      <c r="H3" s="138" t="s">
        <v>39</v>
      </c>
      <c r="I3" s="139" t="s">
        <v>40</v>
      </c>
      <c r="J3" s="47" t="s">
        <v>5</v>
      </c>
    </row>
    <row r="4" s="11" customFormat="1" ht="25" customHeight="1" spans="1:10">
      <c r="A4" s="45">
        <v>1</v>
      </c>
      <c r="B4" s="140" t="s">
        <v>282</v>
      </c>
      <c r="C4" s="140" t="s">
        <v>283</v>
      </c>
      <c r="D4" s="140" t="s">
        <v>89</v>
      </c>
      <c r="E4" s="140">
        <v>4</v>
      </c>
      <c r="F4" s="140"/>
      <c r="G4" s="140"/>
      <c r="H4" s="141">
        <v>50</v>
      </c>
      <c r="I4" s="141">
        <f>H4*E4</f>
        <v>200</v>
      </c>
      <c r="J4" s="23"/>
    </row>
    <row r="5" s="11" customFormat="1" ht="25" customHeight="1" spans="1:10">
      <c r="A5" s="45">
        <v>2</v>
      </c>
      <c r="B5" s="140" t="s">
        <v>284</v>
      </c>
      <c r="C5" s="140" t="s">
        <v>285</v>
      </c>
      <c r="D5" s="140" t="s">
        <v>89</v>
      </c>
      <c r="E5" s="140">
        <v>8</v>
      </c>
      <c r="F5" s="140"/>
      <c r="G5" s="140"/>
      <c r="H5" s="141">
        <v>25</v>
      </c>
      <c r="I5" s="141">
        <f>H5*E5</f>
        <v>200</v>
      </c>
      <c r="J5" s="23"/>
    </row>
    <row r="6" s="11" customFormat="1" ht="25" customHeight="1" spans="1:10">
      <c r="A6" s="45">
        <v>3</v>
      </c>
      <c r="B6" s="140" t="s">
        <v>286</v>
      </c>
      <c r="C6" s="140" t="s">
        <v>287</v>
      </c>
      <c r="D6" s="140" t="s">
        <v>43</v>
      </c>
      <c r="E6" s="140">
        <v>4</v>
      </c>
      <c r="F6" s="140"/>
      <c r="G6" s="140"/>
      <c r="H6" s="141">
        <v>30</v>
      </c>
      <c r="I6" s="141">
        <f>H6*E6</f>
        <v>120</v>
      </c>
      <c r="J6" s="23"/>
    </row>
    <row r="7" s="11" customFormat="1" ht="25" customHeight="1" spans="1:10">
      <c r="A7" s="45">
        <v>4</v>
      </c>
      <c r="B7" s="142"/>
      <c r="C7" s="140"/>
      <c r="D7" s="140"/>
      <c r="E7" s="140"/>
      <c r="F7" s="140"/>
      <c r="G7" s="140"/>
      <c r="H7" s="141"/>
      <c r="I7" s="141">
        <f>SUM(I4:I6)</f>
        <v>520</v>
      </c>
      <c r="J7" s="23"/>
    </row>
    <row r="8" ht="13.5" spans="1:10">
      <c r="A8" s="97" t="s">
        <v>152</v>
      </c>
      <c r="B8" s="97"/>
      <c r="C8" s="97"/>
      <c r="D8" s="97"/>
      <c r="E8" s="97"/>
      <c r="F8" s="97"/>
      <c r="G8" s="97"/>
      <c r="H8" s="97"/>
      <c r="I8" s="97"/>
      <c r="J8" s="97"/>
    </row>
    <row r="9" ht="13.5" spans="1:10">
      <c r="A9" s="97"/>
      <c r="B9" s="97"/>
      <c r="C9" s="97"/>
      <c r="D9" s="97"/>
      <c r="E9" s="97"/>
      <c r="F9" s="97"/>
      <c r="G9" s="97"/>
      <c r="H9" s="97"/>
      <c r="I9" s="97"/>
      <c r="J9" s="97"/>
    </row>
    <row r="10" ht="13.5" spans="1:10">
      <c r="A10" s="97"/>
      <c r="B10" s="97"/>
      <c r="C10" s="97"/>
      <c r="D10" s="97"/>
      <c r="E10" s="97"/>
      <c r="F10" s="97"/>
      <c r="G10" s="97"/>
      <c r="H10" s="97"/>
      <c r="I10" s="97"/>
      <c r="J10" s="97"/>
    </row>
    <row r="11" ht="13.5" spans="1:10">
      <c r="A11" s="97"/>
      <c r="B11" s="97"/>
      <c r="C11" s="97"/>
      <c r="D11" s="97"/>
      <c r="E11" s="97"/>
      <c r="F11" s="97"/>
      <c r="G11" s="97"/>
      <c r="H11" s="97"/>
      <c r="I11" s="97"/>
      <c r="J11" s="97"/>
    </row>
    <row r="12" ht="13.5" spans="1:10">
      <c r="A12" s="97"/>
      <c r="B12" s="97"/>
      <c r="C12" s="97"/>
      <c r="D12" s="97"/>
      <c r="E12" s="97"/>
      <c r="F12" s="97"/>
      <c r="G12" s="97"/>
      <c r="H12" s="97"/>
      <c r="I12" s="97"/>
      <c r="J12" s="97"/>
    </row>
    <row r="13" ht="13.5" spans="1:10">
      <c r="A13" s="97"/>
      <c r="B13" s="97"/>
      <c r="C13" s="97"/>
      <c r="D13" s="97"/>
      <c r="E13" s="97"/>
      <c r="F13" s="97"/>
      <c r="G13" s="97"/>
      <c r="H13" s="97"/>
      <c r="I13" s="97"/>
      <c r="J13" s="97"/>
    </row>
    <row r="14" ht="13.5" spans="1:10">
      <c r="A14" s="97"/>
      <c r="B14" s="97"/>
      <c r="C14" s="97"/>
      <c r="D14" s="97"/>
      <c r="E14" s="97"/>
      <c r="F14" s="97"/>
      <c r="G14" s="97"/>
      <c r="H14" s="97"/>
      <c r="I14" s="97"/>
      <c r="J14" s="97"/>
    </row>
  </sheetData>
  <mergeCells count="3">
    <mergeCell ref="A1:J1"/>
    <mergeCell ref="A2:J2"/>
    <mergeCell ref="A8:J14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F4" sqref="F4:G17"/>
    </sheetView>
  </sheetViews>
  <sheetFormatPr defaultColWidth="9" defaultRowHeight="14.25"/>
  <cols>
    <col min="1" max="1" width="5.33333333333333" style="13" customWidth="1"/>
    <col min="2" max="2" width="23.9416666666667" style="119" customWidth="1"/>
    <col min="3" max="3" width="20.6666666666667" style="13" customWidth="1"/>
    <col min="4" max="4" width="5.33333333333333" style="13" customWidth="1"/>
    <col min="5" max="5" width="7.10833333333333" style="13" customWidth="1"/>
    <col min="6" max="7" width="9" style="13" customWidth="1"/>
    <col min="8" max="8" width="11.8916666666667" customWidth="1"/>
    <col min="9" max="9" width="12.4416666666667" customWidth="1"/>
    <col min="10" max="10" width="12.2166666666667" customWidth="1"/>
  </cols>
  <sheetData>
    <row r="1" ht="27" customHeight="1" spans="1:10">
      <c r="A1" s="43" t="s">
        <v>31</v>
      </c>
      <c r="B1" s="120"/>
      <c r="C1" s="43"/>
      <c r="D1" s="43"/>
      <c r="E1" s="43"/>
      <c r="F1" s="43"/>
      <c r="G1" s="43"/>
      <c r="H1" s="43"/>
      <c r="I1" s="43"/>
      <c r="J1" s="43"/>
    </row>
    <row r="2" s="11" customFormat="1" ht="25.05" customHeight="1" spans="1:10">
      <c r="A2" s="16" t="s">
        <v>288</v>
      </c>
      <c r="B2" s="121"/>
      <c r="C2" s="16"/>
      <c r="D2" s="16"/>
      <c r="E2" s="16"/>
      <c r="F2" s="16"/>
      <c r="G2" s="16"/>
      <c r="H2" s="17"/>
      <c r="I2" s="16"/>
      <c r="J2" s="16"/>
    </row>
    <row r="3" s="12" customFormat="1" ht="30" customHeight="1" spans="1:10">
      <c r="A3" s="122" t="s">
        <v>1</v>
      </c>
      <c r="B3" s="123" t="s">
        <v>33</v>
      </c>
      <c r="C3" s="122" t="s">
        <v>61</v>
      </c>
      <c r="D3" s="122" t="s">
        <v>35</v>
      </c>
      <c r="E3" s="122" t="s">
        <v>36</v>
      </c>
      <c r="F3" s="122" t="s">
        <v>37</v>
      </c>
      <c r="G3" s="122" t="s">
        <v>38</v>
      </c>
      <c r="H3" s="124" t="s">
        <v>39</v>
      </c>
      <c r="I3" s="125" t="s">
        <v>40</v>
      </c>
      <c r="J3" s="122" t="s">
        <v>5</v>
      </c>
    </row>
    <row r="4" s="11" customFormat="1" ht="25" customHeight="1" spans="1:10">
      <c r="A4" s="122">
        <f>MAX($A$3:A3)+1</f>
        <v>1</v>
      </c>
      <c r="B4" s="123" t="s">
        <v>289</v>
      </c>
      <c r="C4" s="122" t="s">
        <v>290</v>
      </c>
      <c r="D4" s="122" t="s">
        <v>130</v>
      </c>
      <c r="E4" s="122">
        <v>200</v>
      </c>
      <c r="F4" s="122"/>
      <c r="G4" s="122"/>
      <c r="H4" s="126">
        <v>0.2</v>
      </c>
      <c r="I4" s="122">
        <f>H4*E4</f>
        <v>40</v>
      </c>
      <c r="J4" s="127"/>
    </row>
    <row r="5" s="11" customFormat="1" ht="25" customHeight="1" spans="1:10">
      <c r="A5" s="122">
        <f>MAX($A$3:A4)+1</f>
        <v>2</v>
      </c>
      <c r="B5" s="123" t="s">
        <v>201</v>
      </c>
      <c r="C5" s="122" t="s">
        <v>291</v>
      </c>
      <c r="D5" s="122" t="s">
        <v>59</v>
      </c>
      <c r="E5" s="122">
        <v>200</v>
      </c>
      <c r="F5" s="122"/>
      <c r="G5" s="122"/>
      <c r="H5" s="128">
        <v>2</v>
      </c>
      <c r="I5" s="122">
        <f t="shared" ref="I5:I16" si="0">H5*E5</f>
        <v>400</v>
      </c>
      <c r="J5" s="127"/>
    </row>
    <row r="6" customFormat="1" ht="25" customHeight="1" spans="1:10">
      <c r="A6" s="122">
        <f>MAX($A$3:A5)+1</f>
        <v>3</v>
      </c>
      <c r="B6" s="123" t="s">
        <v>200</v>
      </c>
      <c r="C6" s="122" t="s">
        <v>291</v>
      </c>
      <c r="D6" s="122" t="s">
        <v>59</v>
      </c>
      <c r="E6" s="122">
        <v>100</v>
      </c>
      <c r="F6" s="122"/>
      <c r="G6" s="122"/>
      <c r="H6" s="129">
        <v>2</v>
      </c>
      <c r="I6" s="122">
        <f t="shared" si="0"/>
        <v>200</v>
      </c>
      <c r="J6" s="130"/>
    </row>
    <row r="7" customFormat="1" ht="25" customHeight="1" spans="1:10">
      <c r="A7" s="122">
        <f>MAX($A$3:A6)+1</f>
        <v>4</v>
      </c>
      <c r="B7" s="123" t="s">
        <v>94</v>
      </c>
      <c r="C7" s="122" t="s">
        <v>119</v>
      </c>
      <c r="D7" s="122" t="s">
        <v>96</v>
      </c>
      <c r="E7" s="122">
        <v>50</v>
      </c>
      <c r="F7" s="122"/>
      <c r="G7" s="122"/>
      <c r="H7" s="129">
        <v>5</v>
      </c>
      <c r="I7" s="122">
        <f t="shared" si="0"/>
        <v>250</v>
      </c>
      <c r="J7" s="130"/>
    </row>
    <row r="8" customFormat="1" ht="25" customHeight="1" spans="1:10">
      <c r="A8" s="122">
        <f>MAX($A$3:A7)+1</f>
        <v>5</v>
      </c>
      <c r="B8" s="123" t="s">
        <v>94</v>
      </c>
      <c r="C8" s="122" t="s">
        <v>95</v>
      </c>
      <c r="D8" s="122" t="s">
        <v>96</v>
      </c>
      <c r="E8" s="122">
        <v>20</v>
      </c>
      <c r="F8" s="122"/>
      <c r="G8" s="122"/>
      <c r="H8" s="129">
        <v>5</v>
      </c>
      <c r="I8" s="122">
        <f t="shared" si="0"/>
        <v>100</v>
      </c>
      <c r="J8" s="130"/>
    </row>
    <row r="9" customFormat="1" ht="25" customHeight="1" spans="1:10">
      <c r="A9" s="122">
        <f>MAX($A$3:A8)+1</f>
        <v>6</v>
      </c>
      <c r="B9" s="131" t="s">
        <v>292</v>
      </c>
      <c r="C9" s="132" t="s">
        <v>123</v>
      </c>
      <c r="D9" s="132" t="s">
        <v>43</v>
      </c>
      <c r="E9" s="132">
        <v>200</v>
      </c>
      <c r="F9" s="132"/>
      <c r="G9" s="122"/>
      <c r="H9" s="129">
        <v>0.8</v>
      </c>
      <c r="I9" s="122">
        <f t="shared" si="0"/>
        <v>160</v>
      </c>
      <c r="J9" s="130"/>
    </row>
    <row r="10" customFormat="1" ht="25" customHeight="1" spans="1:10">
      <c r="A10" s="122">
        <f>MAX($A$3:A9)+1</f>
        <v>7</v>
      </c>
      <c r="B10" s="131" t="s">
        <v>182</v>
      </c>
      <c r="C10" s="122" t="s">
        <v>293</v>
      </c>
      <c r="D10" s="122" t="s">
        <v>73</v>
      </c>
      <c r="E10" s="122">
        <v>5</v>
      </c>
      <c r="F10" s="122"/>
      <c r="G10" s="122"/>
      <c r="H10" s="129">
        <v>6</v>
      </c>
      <c r="I10" s="122">
        <f t="shared" si="0"/>
        <v>30</v>
      </c>
      <c r="J10" s="133"/>
    </row>
    <row r="11" s="88" customFormat="1" ht="25" customHeight="1" spans="1:10">
      <c r="A11" s="123">
        <f>MAX($A$3:A10)+1</f>
        <v>8</v>
      </c>
      <c r="B11" s="127" t="s">
        <v>294</v>
      </c>
      <c r="C11" s="127" t="s">
        <v>295</v>
      </c>
      <c r="D11" s="127" t="s">
        <v>43</v>
      </c>
      <c r="E11" s="127">
        <v>20</v>
      </c>
      <c r="F11" s="127"/>
      <c r="G11" s="123"/>
      <c r="H11" s="126">
        <v>20</v>
      </c>
      <c r="I11" s="122">
        <f t="shared" si="0"/>
        <v>400</v>
      </c>
      <c r="J11" s="127"/>
    </row>
    <row r="12" s="88" customFormat="1" ht="25" customHeight="1" spans="1:10">
      <c r="A12" s="123">
        <f>MAX($A$3:A11)+1</f>
        <v>9</v>
      </c>
      <c r="B12" s="127" t="s">
        <v>194</v>
      </c>
      <c r="C12" s="127" t="s">
        <v>296</v>
      </c>
      <c r="D12" s="127" t="s">
        <v>43</v>
      </c>
      <c r="E12" s="127">
        <v>10</v>
      </c>
      <c r="F12" s="127"/>
      <c r="G12" s="123"/>
      <c r="H12" s="126">
        <v>2</v>
      </c>
      <c r="I12" s="122">
        <f t="shared" si="0"/>
        <v>20</v>
      </c>
      <c r="J12" s="127"/>
    </row>
    <row r="13" s="88" customFormat="1" ht="25" customHeight="1" spans="1:10">
      <c r="A13" s="123">
        <f>MAX($A$3:A12)+1</f>
        <v>10</v>
      </c>
      <c r="B13" s="127" t="s">
        <v>194</v>
      </c>
      <c r="C13" s="127" t="s">
        <v>297</v>
      </c>
      <c r="D13" s="127" t="s">
        <v>43</v>
      </c>
      <c r="E13" s="127">
        <v>20</v>
      </c>
      <c r="F13" s="127"/>
      <c r="G13" s="123"/>
      <c r="H13" s="126">
        <v>4</v>
      </c>
      <c r="I13" s="122">
        <f t="shared" si="0"/>
        <v>80</v>
      </c>
      <c r="J13" s="127"/>
    </row>
    <row r="14" s="118" customFormat="1" ht="25" customHeight="1" spans="1:10">
      <c r="A14" s="123">
        <f>MAX($A$3:A13)+1</f>
        <v>11</v>
      </c>
      <c r="B14" s="134" t="s">
        <v>51</v>
      </c>
      <c r="C14" s="134"/>
      <c r="D14" s="134" t="s">
        <v>43</v>
      </c>
      <c r="E14" s="134">
        <v>2</v>
      </c>
      <c r="F14" s="134"/>
      <c r="G14" s="123"/>
      <c r="H14" s="135">
        <v>20</v>
      </c>
      <c r="I14" s="122">
        <f t="shared" si="0"/>
        <v>40</v>
      </c>
      <c r="J14" s="134"/>
    </row>
    <row r="15" s="118" customFormat="1" ht="25" customHeight="1" spans="1:10">
      <c r="A15" s="123">
        <f>MAX($A$3:A14)+1</f>
        <v>12</v>
      </c>
      <c r="B15" s="127" t="s">
        <v>298</v>
      </c>
      <c r="C15" s="134"/>
      <c r="D15" s="127" t="s">
        <v>108</v>
      </c>
      <c r="E15" s="127">
        <v>6</v>
      </c>
      <c r="F15" s="127"/>
      <c r="G15" s="123"/>
      <c r="H15" s="135">
        <v>22</v>
      </c>
      <c r="I15" s="122">
        <f t="shared" si="0"/>
        <v>132</v>
      </c>
      <c r="J15" s="134"/>
    </row>
    <row r="16" s="118" customFormat="1" ht="25" customHeight="1" spans="1:10">
      <c r="A16" s="123">
        <f>MAX($A$3:A15)+1</f>
        <v>13</v>
      </c>
      <c r="B16" s="136" t="s">
        <v>253</v>
      </c>
      <c r="C16" s="136"/>
      <c r="D16" s="136" t="s">
        <v>299</v>
      </c>
      <c r="E16" s="136">
        <v>2</v>
      </c>
      <c r="F16" s="136"/>
      <c r="G16" s="123"/>
      <c r="H16" s="137">
        <v>30</v>
      </c>
      <c r="I16" s="122">
        <f t="shared" si="0"/>
        <v>60</v>
      </c>
      <c r="J16" s="136"/>
    </row>
    <row r="17" s="3" customFormat="1" ht="25" customHeight="1" spans="1:10">
      <c r="A17" s="122"/>
      <c r="B17" s="136"/>
      <c r="C17" s="50"/>
      <c r="D17" s="50"/>
      <c r="E17" s="50"/>
      <c r="F17" s="50"/>
      <c r="G17" s="122"/>
      <c r="H17" s="50"/>
      <c r="I17" s="50">
        <f>SUM(I4:I16)</f>
        <v>1912</v>
      </c>
      <c r="J17" s="50"/>
    </row>
  </sheetData>
  <mergeCells count="2">
    <mergeCell ref="A1:J1"/>
    <mergeCell ref="A2:J2"/>
  </mergeCells>
  <pageMargins left="0.75" right="0.75" top="0.472222222222222" bottom="0.511805555555556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7" workbookViewId="0">
      <selection activeCell="F3" sqref="F3:G47"/>
    </sheetView>
  </sheetViews>
  <sheetFormatPr defaultColWidth="9" defaultRowHeight="14.25"/>
  <cols>
    <col min="1" max="1" width="7.66666666666667" customWidth="1"/>
    <col min="2" max="2" width="33.375" style="103" customWidth="1"/>
    <col min="3" max="3" width="18.75" style="103" customWidth="1"/>
    <col min="4" max="4" width="15.25" style="103" customWidth="1"/>
    <col min="5" max="5" width="8.55833333333333" style="103" customWidth="1"/>
    <col min="6" max="6" width="10" style="103" customWidth="1"/>
    <col min="7" max="7" width="11.6666666666667" style="103" customWidth="1"/>
    <col min="8" max="8" width="13.5" customWidth="1"/>
    <col min="9" max="9" width="13.375" customWidth="1"/>
  </cols>
  <sheetData>
    <row r="1" ht="31" customHeight="1" spans="1:9">
      <c r="A1" s="104" t="s">
        <v>300</v>
      </c>
      <c r="B1" s="105"/>
      <c r="C1" s="105"/>
      <c r="D1" s="105"/>
      <c r="E1" s="105"/>
      <c r="F1" s="105"/>
      <c r="G1" s="105"/>
      <c r="H1" s="105"/>
      <c r="I1" s="105"/>
    </row>
    <row r="2" ht="20" customHeight="1" spans="1:9">
      <c r="A2" s="106" t="s">
        <v>1</v>
      </c>
      <c r="B2" s="107" t="s">
        <v>173</v>
      </c>
      <c r="C2" s="108" t="s">
        <v>61</v>
      </c>
      <c r="D2" s="108" t="s">
        <v>35</v>
      </c>
      <c r="E2" s="107" t="s">
        <v>36</v>
      </c>
      <c r="F2" s="109" t="s">
        <v>37</v>
      </c>
      <c r="G2" s="109" t="s">
        <v>38</v>
      </c>
      <c r="H2" s="8" t="s">
        <v>301</v>
      </c>
      <c r="I2" s="8" t="s">
        <v>302</v>
      </c>
    </row>
    <row r="3" s="102" customFormat="1" ht="20" customHeight="1" spans="1:9">
      <c r="A3" s="110">
        <v>1</v>
      </c>
      <c r="B3" s="110" t="s">
        <v>133</v>
      </c>
      <c r="C3" s="110"/>
      <c r="D3" s="110" t="s">
        <v>89</v>
      </c>
      <c r="E3" s="111">
        <v>1</v>
      </c>
      <c r="F3" s="112"/>
      <c r="G3" s="112"/>
      <c r="H3" s="112">
        <v>15</v>
      </c>
      <c r="I3" s="112">
        <f>H3*E3</f>
        <v>15</v>
      </c>
    </row>
    <row r="4" s="102" customFormat="1" ht="20" customHeight="1" spans="1:9">
      <c r="A4" s="81">
        <v>2</v>
      </c>
      <c r="B4" s="81" t="s">
        <v>303</v>
      </c>
      <c r="C4" s="81"/>
      <c r="D4" s="81" t="s">
        <v>43</v>
      </c>
      <c r="E4" s="113">
        <v>1</v>
      </c>
      <c r="F4" s="34"/>
      <c r="G4" s="34"/>
      <c r="H4" s="34">
        <v>12</v>
      </c>
      <c r="I4" s="112">
        <f t="shared" ref="I4:I46" si="0">H4*E4</f>
        <v>12</v>
      </c>
    </row>
    <row r="5" s="102" customFormat="1" ht="20" customHeight="1" spans="1:9">
      <c r="A5" s="81">
        <v>3</v>
      </c>
      <c r="B5" s="81" t="s">
        <v>304</v>
      </c>
      <c r="C5" s="81"/>
      <c r="D5" s="81" t="s">
        <v>43</v>
      </c>
      <c r="E5" s="113">
        <v>1</v>
      </c>
      <c r="F5" s="34"/>
      <c r="G5" s="34"/>
      <c r="H5" s="34">
        <v>3.5</v>
      </c>
      <c r="I5" s="112">
        <f t="shared" si="0"/>
        <v>3.5</v>
      </c>
    </row>
    <row r="6" s="102" customFormat="1" ht="20" customHeight="1" spans="1:9">
      <c r="A6" s="81">
        <v>4</v>
      </c>
      <c r="B6" s="81" t="s">
        <v>305</v>
      </c>
      <c r="C6" s="81"/>
      <c r="D6" s="81" t="s">
        <v>43</v>
      </c>
      <c r="E6" s="113">
        <v>4</v>
      </c>
      <c r="F6" s="34"/>
      <c r="G6" s="34"/>
      <c r="H6" s="34">
        <v>10</v>
      </c>
      <c r="I6" s="112">
        <f t="shared" si="0"/>
        <v>40</v>
      </c>
    </row>
    <row r="7" s="102" customFormat="1" ht="20" customHeight="1" spans="1:9">
      <c r="A7" s="81">
        <v>5</v>
      </c>
      <c r="B7" s="81" t="s">
        <v>306</v>
      </c>
      <c r="C7" s="81"/>
      <c r="D7" s="81" t="s">
        <v>73</v>
      </c>
      <c r="E7" s="113">
        <v>12</v>
      </c>
      <c r="F7" s="34"/>
      <c r="G7" s="34"/>
      <c r="H7" s="34">
        <v>5</v>
      </c>
      <c r="I7" s="112">
        <f t="shared" si="0"/>
        <v>60</v>
      </c>
    </row>
    <row r="8" s="102" customFormat="1" ht="20" customHeight="1" spans="1:9">
      <c r="A8" s="81">
        <v>6</v>
      </c>
      <c r="B8" s="81" t="s">
        <v>307</v>
      </c>
      <c r="C8" s="81"/>
      <c r="D8" s="81" t="s">
        <v>45</v>
      </c>
      <c r="E8" s="113">
        <v>3</v>
      </c>
      <c r="F8" s="34"/>
      <c r="G8" s="34"/>
      <c r="H8" s="34">
        <v>25</v>
      </c>
      <c r="I8" s="112">
        <f t="shared" si="0"/>
        <v>75</v>
      </c>
    </row>
    <row r="9" s="102" customFormat="1" ht="20" customHeight="1" spans="1:9">
      <c r="A9" s="81">
        <v>7</v>
      </c>
      <c r="B9" s="81" t="s">
        <v>308</v>
      </c>
      <c r="C9" s="81" t="s">
        <v>145</v>
      </c>
      <c r="D9" s="81" t="s">
        <v>309</v>
      </c>
      <c r="E9" s="113">
        <v>4</v>
      </c>
      <c r="F9" s="34"/>
      <c r="G9" s="34"/>
      <c r="H9" s="34">
        <v>24</v>
      </c>
      <c r="I9" s="112">
        <f t="shared" si="0"/>
        <v>96</v>
      </c>
    </row>
    <row r="10" s="102" customFormat="1" ht="20" customHeight="1" spans="1:9">
      <c r="A10" s="81">
        <v>8</v>
      </c>
      <c r="B10" s="81" t="s">
        <v>310</v>
      </c>
      <c r="C10" s="81" t="s">
        <v>311</v>
      </c>
      <c r="D10" s="81" t="s">
        <v>108</v>
      </c>
      <c r="E10" s="113">
        <v>2</v>
      </c>
      <c r="F10" s="34"/>
      <c r="G10" s="34"/>
      <c r="H10" s="34">
        <v>27</v>
      </c>
      <c r="I10" s="112">
        <f t="shared" si="0"/>
        <v>54</v>
      </c>
    </row>
    <row r="11" s="102" customFormat="1" ht="20" customHeight="1" spans="1:9">
      <c r="A11" s="81">
        <v>9</v>
      </c>
      <c r="B11" s="81" t="s">
        <v>310</v>
      </c>
      <c r="C11" s="81" t="s">
        <v>177</v>
      </c>
      <c r="D11" s="81" t="s">
        <v>108</v>
      </c>
      <c r="E11" s="113">
        <v>2</v>
      </c>
      <c r="F11" s="34"/>
      <c r="G11" s="34"/>
      <c r="H11" s="34">
        <v>27</v>
      </c>
      <c r="I11" s="112">
        <f t="shared" si="0"/>
        <v>54</v>
      </c>
    </row>
    <row r="12" s="102" customFormat="1" ht="20" customHeight="1" spans="1:9">
      <c r="A12" s="81">
        <v>10</v>
      </c>
      <c r="B12" s="81" t="s">
        <v>77</v>
      </c>
      <c r="C12" s="81"/>
      <c r="D12" s="81" t="s">
        <v>45</v>
      </c>
      <c r="E12" s="113">
        <v>15</v>
      </c>
      <c r="F12" s="34"/>
      <c r="G12" s="34"/>
      <c r="H12" s="34">
        <v>2</v>
      </c>
      <c r="I12" s="112">
        <f t="shared" si="0"/>
        <v>30</v>
      </c>
    </row>
    <row r="13" s="102" customFormat="1" ht="20" customHeight="1" spans="1:9">
      <c r="A13" s="81">
        <v>11</v>
      </c>
      <c r="B13" s="81" t="s">
        <v>312</v>
      </c>
      <c r="C13" s="81"/>
      <c r="D13" s="81" t="s">
        <v>45</v>
      </c>
      <c r="E13" s="113">
        <v>2</v>
      </c>
      <c r="F13" s="34"/>
      <c r="G13" s="34"/>
      <c r="H13" s="34">
        <v>16</v>
      </c>
      <c r="I13" s="112">
        <f t="shared" si="0"/>
        <v>32</v>
      </c>
    </row>
    <row r="14" s="102" customFormat="1" ht="20" customHeight="1" spans="1:9">
      <c r="A14" s="81">
        <v>12</v>
      </c>
      <c r="B14" s="81" t="s">
        <v>313</v>
      </c>
      <c r="C14" s="81"/>
      <c r="D14" s="81" t="s">
        <v>45</v>
      </c>
      <c r="E14" s="113">
        <v>6</v>
      </c>
      <c r="F14" s="34"/>
      <c r="G14" s="34"/>
      <c r="H14" s="34">
        <v>12</v>
      </c>
      <c r="I14" s="112">
        <f t="shared" si="0"/>
        <v>72</v>
      </c>
    </row>
    <row r="15" s="102" customFormat="1" ht="34" customHeight="1" spans="1:9">
      <c r="A15" s="81">
        <v>13</v>
      </c>
      <c r="B15" s="82" t="s">
        <v>314</v>
      </c>
      <c r="C15" s="81" t="s">
        <v>315</v>
      </c>
      <c r="D15" s="82" t="s">
        <v>316</v>
      </c>
      <c r="E15" s="113">
        <v>6</v>
      </c>
      <c r="F15" s="34"/>
      <c r="G15" s="34"/>
      <c r="H15" s="34">
        <v>18</v>
      </c>
      <c r="I15" s="112">
        <f t="shared" si="0"/>
        <v>108</v>
      </c>
    </row>
    <row r="16" s="102" customFormat="1" ht="20" customHeight="1" spans="1:9">
      <c r="A16" s="81">
        <v>14</v>
      </c>
      <c r="B16" s="81" t="s">
        <v>75</v>
      </c>
      <c r="C16" s="81" t="s">
        <v>317</v>
      </c>
      <c r="D16" s="81" t="s">
        <v>45</v>
      </c>
      <c r="E16" s="113">
        <v>10</v>
      </c>
      <c r="F16" s="34"/>
      <c r="G16" s="34"/>
      <c r="H16" s="34">
        <v>2</v>
      </c>
      <c r="I16" s="112">
        <f t="shared" si="0"/>
        <v>20</v>
      </c>
    </row>
    <row r="17" s="102" customFormat="1" ht="20" customHeight="1" spans="1:9">
      <c r="A17" s="81">
        <v>15</v>
      </c>
      <c r="B17" s="81" t="s">
        <v>180</v>
      </c>
      <c r="C17" s="81" t="s">
        <v>318</v>
      </c>
      <c r="D17" s="81" t="s">
        <v>45</v>
      </c>
      <c r="E17" s="113">
        <v>4</v>
      </c>
      <c r="F17" s="34"/>
      <c r="G17" s="34"/>
      <c r="H17" s="34">
        <v>18</v>
      </c>
      <c r="I17" s="112">
        <f t="shared" si="0"/>
        <v>72</v>
      </c>
    </row>
    <row r="18" s="102" customFormat="1" ht="20" customHeight="1" spans="1:9">
      <c r="A18" s="81">
        <v>16</v>
      </c>
      <c r="B18" s="81" t="s">
        <v>319</v>
      </c>
      <c r="C18" s="81" t="s">
        <v>320</v>
      </c>
      <c r="D18" s="81" t="s">
        <v>321</v>
      </c>
      <c r="E18" s="113">
        <v>1</v>
      </c>
      <c r="F18" s="34"/>
      <c r="G18" s="34"/>
      <c r="H18" s="34">
        <v>24</v>
      </c>
      <c r="I18" s="112">
        <f t="shared" si="0"/>
        <v>24</v>
      </c>
    </row>
    <row r="19" s="102" customFormat="1" ht="20" customHeight="1" spans="1:9">
      <c r="A19" s="81">
        <v>17</v>
      </c>
      <c r="B19" s="81" t="s">
        <v>322</v>
      </c>
      <c r="C19" s="81" t="s">
        <v>323</v>
      </c>
      <c r="D19" s="81" t="s">
        <v>73</v>
      </c>
      <c r="E19" s="113">
        <v>3</v>
      </c>
      <c r="F19" s="34"/>
      <c r="G19" s="34"/>
      <c r="H19" s="34">
        <v>6</v>
      </c>
      <c r="I19" s="112">
        <f t="shared" si="0"/>
        <v>18</v>
      </c>
    </row>
    <row r="20" s="102" customFormat="1" ht="20" customHeight="1" spans="1:9">
      <c r="A20" s="81">
        <v>18</v>
      </c>
      <c r="B20" s="81" t="s">
        <v>324</v>
      </c>
      <c r="C20" s="81" t="s">
        <v>325</v>
      </c>
      <c r="D20" s="81" t="s">
        <v>73</v>
      </c>
      <c r="E20" s="113">
        <v>5</v>
      </c>
      <c r="F20" s="34"/>
      <c r="G20" s="34"/>
      <c r="H20" s="34">
        <v>2</v>
      </c>
      <c r="I20" s="112">
        <f t="shared" si="0"/>
        <v>10</v>
      </c>
    </row>
    <row r="21" s="102" customFormat="1" ht="20" customHeight="1" spans="1:9">
      <c r="A21" s="81">
        <v>19</v>
      </c>
      <c r="B21" s="81" t="s">
        <v>326</v>
      </c>
      <c r="C21" s="81" t="s">
        <v>327</v>
      </c>
      <c r="D21" s="81" t="s">
        <v>43</v>
      </c>
      <c r="E21" s="113">
        <v>4</v>
      </c>
      <c r="F21" s="34"/>
      <c r="G21" s="34"/>
      <c r="H21" s="34">
        <v>5</v>
      </c>
      <c r="I21" s="112">
        <f t="shared" si="0"/>
        <v>20</v>
      </c>
    </row>
    <row r="22" s="102" customFormat="1" ht="20" customHeight="1" spans="1:9">
      <c r="A22" s="81">
        <v>20</v>
      </c>
      <c r="B22" s="81" t="s">
        <v>328</v>
      </c>
      <c r="C22" s="81" t="s">
        <v>329</v>
      </c>
      <c r="D22" s="81" t="s">
        <v>43</v>
      </c>
      <c r="E22" s="113">
        <v>3</v>
      </c>
      <c r="F22" s="34"/>
      <c r="G22" s="34"/>
      <c r="H22" s="34">
        <v>9</v>
      </c>
      <c r="I22" s="112">
        <f t="shared" si="0"/>
        <v>27</v>
      </c>
    </row>
    <row r="23" s="102" customFormat="1" ht="20" customHeight="1" spans="1:9">
      <c r="A23" s="81">
        <v>21</v>
      </c>
      <c r="B23" s="81" t="s">
        <v>328</v>
      </c>
      <c r="C23" s="81" t="s">
        <v>330</v>
      </c>
      <c r="D23" s="81" t="s">
        <v>43</v>
      </c>
      <c r="E23" s="113">
        <v>8</v>
      </c>
      <c r="F23" s="34"/>
      <c r="G23" s="34"/>
      <c r="H23" s="34">
        <v>10</v>
      </c>
      <c r="I23" s="112">
        <f t="shared" si="0"/>
        <v>80</v>
      </c>
    </row>
    <row r="24" s="102" customFormat="1" ht="20" customHeight="1" spans="1:9">
      <c r="A24" s="81">
        <v>22</v>
      </c>
      <c r="B24" s="81" t="s">
        <v>331</v>
      </c>
      <c r="C24" s="81" t="s">
        <v>332</v>
      </c>
      <c r="D24" s="81" t="s">
        <v>43</v>
      </c>
      <c r="E24" s="113">
        <v>15</v>
      </c>
      <c r="F24" s="34"/>
      <c r="G24" s="34"/>
      <c r="H24" s="34">
        <v>1.5</v>
      </c>
      <c r="I24" s="112">
        <f t="shared" si="0"/>
        <v>22.5</v>
      </c>
    </row>
    <row r="25" s="102" customFormat="1" ht="20" customHeight="1" spans="1:9">
      <c r="A25" s="81">
        <v>23</v>
      </c>
      <c r="B25" s="81" t="s">
        <v>331</v>
      </c>
      <c r="C25" s="81" t="s">
        <v>333</v>
      </c>
      <c r="D25" s="81" t="s">
        <v>43</v>
      </c>
      <c r="E25" s="113">
        <v>19</v>
      </c>
      <c r="F25" s="34"/>
      <c r="G25" s="34"/>
      <c r="H25" s="34">
        <v>2</v>
      </c>
      <c r="I25" s="112">
        <f t="shared" si="0"/>
        <v>38</v>
      </c>
    </row>
    <row r="26" s="102" customFormat="1" ht="20" customHeight="1" spans="1:9">
      <c r="A26" s="81">
        <v>24</v>
      </c>
      <c r="B26" s="81" t="s">
        <v>334</v>
      </c>
      <c r="C26" s="81"/>
      <c r="D26" s="81" t="s">
        <v>89</v>
      </c>
      <c r="E26" s="113">
        <v>1</v>
      </c>
      <c r="F26" s="34"/>
      <c r="G26" s="34"/>
      <c r="H26" s="34">
        <v>12</v>
      </c>
      <c r="I26" s="112">
        <f t="shared" si="0"/>
        <v>12</v>
      </c>
    </row>
    <row r="27" s="102" customFormat="1" ht="20" customHeight="1" spans="1:9">
      <c r="A27" s="81">
        <v>25</v>
      </c>
      <c r="B27" s="81" t="s">
        <v>335</v>
      </c>
      <c r="C27" s="81" t="s">
        <v>336</v>
      </c>
      <c r="D27" s="81" t="s">
        <v>45</v>
      </c>
      <c r="E27" s="113">
        <v>1</v>
      </c>
      <c r="F27" s="34"/>
      <c r="G27" s="34"/>
      <c r="H27" s="34">
        <v>18</v>
      </c>
      <c r="I27" s="112">
        <f t="shared" si="0"/>
        <v>18</v>
      </c>
    </row>
    <row r="28" s="102" customFormat="1" ht="20" customHeight="1" spans="1:9">
      <c r="A28" s="81">
        <v>26</v>
      </c>
      <c r="B28" s="81" t="s">
        <v>335</v>
      </c>
      <c r="C28" s="81" t="s">
        <v>337</v>
      </c>
      <c r="D28" s="81" t="s">
        <v>45</v>
      </c>
      <c r="E28" s="113">
        <v>1</v>
      </c>
      <c r="F28" s="34"/>
      <c r="G28" s="34"/>
      <c r="H28" s="34">
        <v>18</v>
      </c>
      <c r="I28" s="112">
        <f t="shared" si="0"/>
        <v>18</v>
      </c>
    </row>
    <row r="29" s="102" customFormat="1" ht="20" customHeight="1" spans="1:9">
      <c r="A29" s="81">
        <v>27</v>
      </c>
      <c r="B29" s="81" t="s">
        <v>335</v>
      </c>
      <c r="C29" s="81" t="s">
        <v>338</v>
      </c>
      <c r="D29" s="81" t="s">
        <v>45</v>
      </c>
      <c r="E29" s="113">
        <v>2</v>
      </c>
      <c r="F29" s="34"/>
      <c r="G29" s="34"/>
      <c r="H29" s="34">
        <v>13.5</v>
      </c>
      <c r="I29" s="112">
        <f t="shared" si="0"/>
        <v>27</v>
      </c>
    </row>
    <row r="30" s="102" customFormat="1" ht="20" customHeight="1" spans="1:9">
      <c r="A30" s="81">
        <v>28</v>
      </c>
      <c r="B30" s="81" t="s">
        <v>335</v>
      </c>
      <c r="C30" s="81" t="s">
        <v>339</v>
      </c>
      <c r="D30" s="81" t="s">
        <v>45</v>
      </c>
      <c r="E30" s="113">
        <v>2</v>
      </c>
      <c r="F30" s="34"/>
      <c r="G30" s="34"/>
      <c r="H30" s="34">
        <v>13.5</v>
      </c>
      <c r="I30" s="112">
        <f t="shared" si="0"/>
        <v>27</v>
      </c>
    </row>
    <row r="31" s="102" customFormat="1" ht="20" customHeight="1" spans="1:9">
      <c r="A31" s="81">
        <v>29</v>
      </c>
      <c r="B31" s="81" t="s">
        <v>335</v>
      </c>
      <c r="C31" s="81" t="s">
        <v>340</v>
      </c>
      <c r="D31" s="81" t="s">
        <v>45</v>
      </c>
      <c r="E31" s="113">
        <v>8</v>
      </c>
      <c r="F31" s="34"/>
      <c r="G31" s="34"/>
      <c r="H31" s="34">
        <v>12</v>
      </c>
      <c r="I31" s="112">
        <f t="shared" si="0"/>
        <v>96</v>
      </c>
    </row>
    <row r="32" s="102" customFormat="1" ht="20" customHeight="1" spans="1:9">
      <c r="A32" s="81">
        <v>30</v>
      </c>
      <c r="B32" s="81" t="s">
        <v>341</v>
      </c>
      <c r="C32" s="81" t="s">
        <v>119</v>
      </c>
      <c r="D32" s="81" t="s">
        <v>120</v>
      </c>
      <c r="E32" s="113">
        <v>20</v>
      </c>
      <c r="F32" s="34"/>
      <c r="G32" s="34"/>
      <c r="H32" s="34">
        <v>2.5</v>
      </c>
      <c r="I32" s="112">
        <f t="shared" si="0"/>
        <v>50</v>
      </c>
    </row>
    <row r="33" s="102" customFormat="1" ht="20" customHeight="1" spans="1:9">
      <c r="A33" s="81">
        <v>31</v>
      </c>
      <c r="B33" s="81" t="s">
        <v>341</v>
      </c>
      <c r="C33" s="81" t="s">
        <v>95</v>
      </c>
      <c r="D33" s="81" t="s">
        <v>120</v>
      </c>
      <c r="E33" s="113">
        <v>20</v>
      </c>
      <c r="F33" s="34"/>
      <c r="G33" s="34"/>
      <c r="H33" s="34">
        <v>2.5</v>
      </c>
      <c r="I33" s="112">
        <f t="shared" si="0"/>
        <v>50</v>
      </c>
    </row>
    <row r="34" s="102" customFormat="1" ht="20" customHeight="1" spans="1:9">
      <c r="A34" s="81">
        <v>32</v>
      </c>
      <c r="B34" s="81" t="s">
        <v>342</v>
      </c>
      <c r="C34" s="81" t="s">
        <v>343</v>
      </c>
      <c r="D34" s="81" t="s">
        <v>120</v>
      </c>
      <c r="E34" s="113">
        <v>5</v>
      </c>
      <c r="F34" s="34"/>
      <c r="G34" s="34"/>
      <c r="H34" s="34">
        <v>5</v>
      </c>
      <c r="I34" s="112">
        <f t="shared" si="0"/>
        <v>25</v>
      </c>
    </row>
    <row r="35" s="102" customFormat="1" ht="20" customHeight="1" spans="1:9">
      <c r="A35" s="81">
        <v>33</v>
      </c>
      <c r="B35" s="81" t="s">
        <v>344</v>
      </c>
      <c r="C35" s="81" t="s">
        <v>345</v>
      </c>
      <c r="D35" s="81" t="s">
        <v>43</v>
      </c>
      <c r="E35" s="113">
        <v>2</v>
      </c>
      <c r="F35" s="34"/>
      <c r="G35" s="34"/>
      <c r="H35" s="34">
        <v>70</v>
      </c>
      <c r="I35" s="112">
        <f t="shared" si="0"/>
        <v>140</v>
      </c>
    </row>
    <row r="36" s="102" customFormat="1" ht="20" customHeight="1" spans="1:9">
      <c r="A36" s="81">
        <v>34</v>
      </c>
      <c r="B36" s="81" t="s">
        <v>346</v>
      </c>
      <c r="C36" s="81" t="s">
        <v>347</v>
      </c>
      <c r="D36" s="81" t="s">
        <v>43</v>
      </c>
      <c r="E36" s="113">
        <v>2</v>
      </c>
      <c r="F36" s="34"/>
      <c r="G36" s="34"/>
      <c r="H36" s="34">
        <v>55</v>
      </c>
      <c r="I36" s="112">
        <f t="shared" si="0"/>
        <v>110</v>
      </c>
    </row>
    <row r="37" s="102" customFormat="1" ht="20" customHeight="1" spans="1:9">
      <c r="A37" s="81">
        <v>35</v>
      </c>
      <c r="B37" s="81" t="s">
        <v>98</v>
      </c>
      <c r="C37" s="81"/>
      <c r="D37" s="81" t="s">
        <v>179</v>
      </c>
      <c r="E37" s="113">
        <v>2</v>
      </c>
      <c r="F37" s="34"/>
      <c r="G37" s="34"/>
      <c r="H37" s="34">
        <v>3</v>
      </c>
      <c r="I37" s="112">
        <f t="shared" si="0"/>
        <v>6</v>
      </c>
    </row>
    <row r="38" s="102" customFormat="1" ht="20" customHeight="1" spans="1:9">
      <c r="A38" s="81">
        <v>36</v>
      </c>
      <c r="B38" s="81" t="s">
        <v>348</v>
      </c>
      <c r="C38" s="81"/>
      <c r="D38" s="81" t="s">
        <v>349</v>
      </c>
      <c r="E38" s="113">
        <v>1</v>
      </c>
      <c r="F38" s="34"/>
      <c r="G38" s="34"/>
      <c r="H38" s="34">
        <v>5</v>
      </c>
      <c r="I38" s="112">
        <f t="shared" si="0"/>
        <v>5</v>
      </c>
    </row>
    <row r="39" s="102" customFormat="1" ht="20" customHeight="1" spans="1:9">
      <c r="A39" s="81">
        <v>37</v>
      </c>
      <c r="B39" s="81" t="s">
        <v>350</v>
      </c>
      <c r="C39" s="81"/>
      <c r="D39" s="81" t="s">
        <v>73</v>
      </c>
      <c r="E39" s="113">
        <v>3</v>
      </c>
      <c r="F39" s="34"/>
      <c r="G39" s="34"/>
      <c r="H39" s="34">
        <v>5</v>
      </c>
      <c r="I39" s="112">
        <f t="shared" si="0"/>
        <v>15</v>
      </c>
    </row>
    <row r="40" s="102" customFormat="1" ht="20" customHeight="1" spans="1:9">
      <c r="A40" s="81">
        <v>38</v>
      </c>
      <c r="B40" s="81" t="s">
        <v>69</v>
      </c>
      <c r="C40" s="81"/>
      <c r="D40" s="81" t="s">
        <v>45</v>
      </c>
      <c r="E40" s="113">
        <v>1</v>
      </c>
      <c r="F40" s="34"/>
      <c r="G40" s="34"/>
      <c r="H40" s="34">
        <v>2</v>
      </c>
      <c r="I40" s="112">
        <f t="shared" si="0"/>
        <v>2</v>
      </c>
    </row>
    <row r="41" s="102" customFormat="1" ht="20" customHeight="1" spans="1:9">
      <c r="A41" s="81">
        <v>39</v>
      </c>
      <c r="B41" s="81" t="s">
        <v>72</v>
      </c>
      <c r="C41" s="81"/>
      <c r="D41" s="81" t="s">
        <v>45</v>
      </c>
      <c r="E41" s="113">
        <v>2</v>
      </c>
      <c r="F41" s="34"/>
      <c r="G41" s="34"/>
      <c r="H41" s="34">
        <v>10</v>
      </c>
      <c r="I41" s="112">
        <f t="shared" si="0"/>
        <v>20</v>
      </c>
    </row>
    <row r="42" s="102" customFormat="1" ht="20" customHeight="1" spans="1:9">
      <c r="A42" s="81">
        <v>40</v>
      </c>
      <c r="B42" s="81" t="s">
        <v>351</v>
      </c>
      <c r="C42" s="81"/>
      <c r="D42" s="81" t="s">
        <v>45</v>
      </c>
      <c r="E42" s="113">
        <v>1</v>
      </c>
      <c r="F42" s="34"/>
      <c r="G42" s="34"/>
      <c r="H42" s="34">
        <v>12</v>
      </c>
      <c r="I42" s="112">
        <f t="shared" si="0"/>
        <v>12</v>
      </c>
    </row>
    <row r="43" s="102" customFormat="1" ht="20" customHeight="1" spans="1:9">
      <c r="A43" s="81">
        <v>41</v>
      </c>
      <c r="B43" s="34" t="s">
        <v>352</v>
      </c>
      <c r="C43" s="34" t="s">
        <v>353</v>
      </c>
      <c r="D43" s="34" t="s">
        <v>108</v>
      </c>
      <c r="E43" s="114">
        <v>2</v>
      </c>
      <c r="F43" s="34"/>
      <c r="G43" s="34"/>
      <c r="H43" s="34">
        <v>22</v>
      </c>
      <c r="I43" s="112">
        <f t="shared" si="0"/>
        <v>44</v>
      </c>
    </row>
    <row r="44" s="102" customFormat="1" ht="20" customHeight="1" spans="1:9">
      <c r="A44" s="81">
        <v>42</v>
      </c>
      <c r="B44" s="34" t="s">
        <v>354</v>
      </c>
      <c r="C44" s="34" t="s">
        <v>353</v>
      </c>
      <c r="D44" s="34" t="s">
        <v>108</v>
      </c>
      <c r="E44" s="114">
        <v>1</v>
      </c>
      <c r="F44" s="34"/>
      <c r="G44" s="34"/>
      <c r="H44" s="34">
        <v>22</v>
      </c>
      <c r="I44" s="112">
        <f t="shared" si="0"/>
        <v>22</v>
      </c>
    </row>
    <row r="45" s="102" customFormat="1" ht="20" customHeight="1" spans="1:9">
      <c r="A45" s="81">
        <v>43</v>
      </c>
      <c r="B45" s="34" t="s">
        <v>355</v>
      </c>
      <c r="C45" s="34" t="s">
        <v>353</v>
      </c>
      <c r="D45" s="34" t="s">
        <v>108</v>
      </c>
      <c r="E45" s="114">
        <v>1</v>
      </c>
      <c r="F45" s="34"/>
      <c r="G45" s="34"/>
      <c r="H45" s="34">
        <v>22</v>
      </c>
      <c r="I45" s="112">
        <f t="shared" si="0"/>
        <v>22</v>
      </c>
    </row>
    <row r="46" s="102" customFormat="1" ht="20" customHeight="1" spans="1:9">
      <c r="A46" s="81">
        <v>44</v>
      </c>
      <c r="B46" s="115" t="s">
        <v>356</v>
      </c>
      <c r="C46" s="115" t="s">
        <v>353</v>
      </c>
      <c r="D46" s="115" t="s">
        <v>108</v>
      </c>
      <c r="E46" s="116">
        <v>2</v>
      </c>
      <c r="F46" s="115"/>
      <c r="G46" s="115"/>
      <c r="H46" s="34">
        <v>22</v>
      </c>
      <c r="I46" s="112">
        <f t="shared" si="0"/>
        <v>44</v>
      </c>
    </row>
    <row r="47" ht="20" customHeight="1" spans="1:9">
      <c r="A47" s="117"/>
      <c r="B47" s="9"/>
      <c r="C47" s="9"/>
      <c r="D47" s="9"/>
      <c r="E47" s="9"/>
      <c r="F47" s="9"/>
      <c r="G47" s="9"/>
      <c r="H47" s="9"/>
      <c r="I47" s="9">
        <f>SUM(I3:I46)</f>
        <v>1748</v>
      </c>
    </row>
  </sheetData>
  <mergeCells count="1">
    <mergeCell ref="A1:I1"/>
  </mergeCells>
  <pageMargins left="0.314583333333333" right="0.354166666666667" top="0.432638888888889" bottom="0.511805555555556" header="0.354166666666667" footer="0.5"/>
  <pageSetup paperSize="9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F4" sqref="F4:G25"/>
    </sheetView>
  </sheetViews>
  <sheetFormatPr defaultColWidth="9" defaultRowHeight="13.5"/>
  <cols>
    <col min="1" max="1" width="6.375" customWidth="1"/>
    <col min="2" max="2" width="19.5416666666667" customWidth="1"/>
    <col min="3" max="3" width="25.1333333333333" customWidth="1"/>
    <col min="4" max="4" width="6.125" customWidth="1"/>
    <col min="5" max="5" width="10.4" customWidth="1"/>
    <col min="6" max="6" width="9.625" customWidth="1"/>
    <col min="7" max="7" width="14.275" customWidth="1"/>
    <col min="8" max="8" width="12.0166666666667" customWidth="1"/>
    <col min="9" max="9" width="15.0333333333333" customWidth="1"/>
    <col min="10" max="10" width="18.25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98"/>
    </row>
    <row r="2" ht="27" customHeight="1" spans="1:10">
      <c r="A2" s="16" t="s">
        <v>357</v>
      </c>
      <c r="B2" s="31"/>
      <c r="C2" s="16"/>
      <c r="D2" s="16"/>
      <c r="E2" s="31"/>
      <c r="F2" s="31"/>
      <c r="G2" s="31"/>
      <c r="H2" s="17"/>
      <c r="I2" s="16"/>
      <c r="J2" s="99"/>
    </row>
    <row r="3" ht="27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8" t="s">
        <v>39</v>
      </c>
      <c r="I3" s="18" t="s">
        <v>40</v>
      </c>
      <c r="J3" s="100" t="s">
        <v>5</v>
      </c>
    </row>
    <row r="4" ht="25" customHeight="1" spans="1:10">
      <c r="A4" s="47">
        <f>MAX($A$3:A3)+1</f>
        <v>1</v>
      </c>
      <c r="B4" s="47" t="s">
        <v>219</v>
      </c>
      <c r="C4" s="47" t="s">
        <v>181</v>
      </c>
      <c r="D4" s="47" t="s">
        <v>45</v>
      </c>
      <c r="E4" s="47">
        <v>2</v>
      </c>
      <c r="F4" s="47"/>
      <c r="G4" s="47"/>
      <c r="H4" s="47">
        <v>12</v>
      </c>
      <c r="I4" s="47">
        <f>H4*E4</f>
        <v>24</v>
      </c>
      <c r="J4" s="101" t="s">
        <v>358</v>
      </c>
    </row>
    <row r="5" ht="25" customHeight="1" spans="1:10">
      <c r="A5" s="47">
        <f>MAX($A$3:A4)+1</f>
        <v>2</v>
      </c>
      <c r="B5" s="47" t="s">
        <v>359</v>
      </c>
      <c r="C5" s="47" t="s">
        <v>360</v>
      </c>
      <c r="D5" s="47" t="s">
        <v>108</v>
      </c>
      <c r="E5" s="47">
        <v>3</v>
      </c>
      <c r="F5" s="47"/>
      <c r="G5" s="47"/>
      <c r="H5" s="47">
        <v>5</v>
      </c>
      <c r="I5" s="47">
        <f t="shared" ref="I5:I24" si="0">H5*E5</f>
        <v>15</v>
      </c>
      <c r="J5" s="101" t="s">
        <v>361</v>
      </c>
    </row>
    <row r="6" ht="25" customHeight="1" spans="1:10">
      <c r="A6" s="47">
        <f>MAX($A$3:A5)+1</f>
        <v>3</v>
      </c>
      <c r="B6" s="47" t="s">
        <v>362</v>
      </c>
      <c r="C6" s="47" t="s">
        <v>363</v>
      </c>
      <c r="D6" s="47" t="s">
        <v>108</v>
      </c>
      <c r="E6" s="47">
        <v>2</v>
      </c>
      <c r="F6" s="47"/>
      <c r="G6" s="47"/>
      <c r="H6" s="47">
        <v>10</v>
      </c>
      <c r="I6" s="47">
        <f t="shared" si="0"/>
        <v>20</v>
      </c>
      <c r="J6" s="101" t="s">
        <v>361</v>
      </c>
    </row>
    <row r="7" ht="25" customHeight="1" spans="1:10">
      <c r="A7" s="47">
        <f>MAX($A$3:A6)+1</f>
        <v>4</v>
      </c>
      <c r="B7" s="47" t="s">
        <v>292</v>
      </c>
      <c r="C7" s="47" t="s">
        <v>364</v>
      </c>
      <c r="D7" s="47" t="s">
        <v>43</v>
      </c>
      <c r="E7" s="47">
        <v>100</v>
      </c>
      <c r="F7" s="47"/>
      <c r="G7" s="47"/>
      <c r="H7" s="47">
        <v>0.8</v>
      </c>
      <c r="I7" s="47">
        <f t="shared" si="0"/>
        <v>80</v>
      </c>
      <c r="J7" s="101" t="s">
        <v>365</v>
      </c>
    </row>
    <row r="8" ht="25" customHeight="1" spans="1:10">
      <c r="A8" s="45">
        <f>MAX($A$3:A7)+1</f>
        <v>5</v>
      </c>
      <c r="B8" s="47" t="s">
        <v>366</v>
      </c>
      <c r="C8" s="47" t="s">
        <v>367</v>
      </c>
      <c r="D8" s="47" t="s">
        <v>45</v>
      </c>
      <c r="E8" s="47">
        <v>13</v>
      </c>
      <c r="F8" s="47"/>
      <c r="G8" s="47"/>
      <c r="H8" s="47">
        <v>2</v>
      </c>
      <c r="I8" s="47">
        <f t="shared" si="0"/>
        <v>26</v>
      </c>
      <c r="J8" s="101" t="s">
        <v>368</v>
      </c>
    </row>
    <row r="9" ht="25" customHeight="1" spans="1:10">
      <c r="A9" s="45">
        <f>MAX($A$3:A8)+1</f>
        <v>6</v>
      </c>
      <c r="B9" s="47" t="s">
        <v>51</v>
      </c>
      <c r="C9" s="47"/>
      <c r="D9" s="47" t="s">
        <v>43</v>
      </c>
      <c r="E9" s="47">
        <v>2</v>
      </c>
      <c r="F9" s="47"/>
      <c r="G9" s="47"/>
      <c r="H9" s="47">
        <v>10</v>
      </c>
      <c r="I9" s="47">
        <f t="shared" si="0"/>
        <v>20</v>
      </c>
      <c r="J9" s="101" t="s">
        <v>358</v>
      </c>
    </row>
    <row r="10" s="30" customFormat="1" ht="25" customHeight="1" spans="1:10">
      <c r="A10" s="45">
        <f>MAX($A$3:A9)+1</f>
        <v>7</v>
      </c>
      <c r="B10" s="45" t="s">
        <v>369</v>
      </c>
      <c r="C10" s="45" t="s">
        <v>370</v>
      </c>
      <c r="D10" s="45" t="s">
        <v>59</v>
      </c>
      <c r="E10" s="45">
        <v>80</v>
      </c>
      <c r="F10" s="45"/>
      <c r="G10" s="45"/>
      <c r="H10" s="45">
        <v>64</v>
      </c>
      <c r="I10" s="47">
        <f t="shared" si="0"/>
        <v>5120</v>
      </c>
      <c r="J10" s="50" t="s">
        <v>371</v>
      </c>
    </row>
    <row r="11" s="30" customFormat="1" ht="25" customHeight="1" spans="1:10">
      <c r="A11" s="45">
        <f>MAX($A$3:A10)+1</f>
        <v>8</v>
      </c>
      <c r="B11" s="45" t="s">
        <v>372</v>
      </c>
      <c r="C11" s="45" t="s">
        <v>373</v>
      </c>
      <c r="D11" s="45" t="s">
        <v>45</v>
      </c>
      <c r="E11" s="45">
        <v>6</v>
      </c>
      <c r="F11" s="45"/>
      <c r="G11" s="45"/>
      <c r="H11" s="45">
        <v>16</v>
      </c>
      <c r="I11" s="47">
        <f t="shared" si="0"/>
        <v>96</v>
      </c>
      <c r="J11" s="50" t="s">
        <v>374</v>
      </c>
    </row>
    <row r="12" s="30" customFormat="1" ht="25" customHeight="1" spans="1:10">
      <c r="A12" s="45">
        <f>MAX($A$3:A11)+1</f>
        <v>9</v>
      </c>
      <c r="B12" s="45" t="s">
        <v>168</v>
      </c>
      <c r="C12" s="45" t="s">
        <v>370</v>
      </c>
      <c r="D12" s="45" t="s">
        <v>59</v>
      </c>
      <c r="E12" s="45">
        <v>120</v>
      </c>
      <c r="F12" s="45"/>
      <c r="G12" s="45"/>
      <c r="H12" s="45">
        <v>0.8</v>
      </c>
      <c r="I12" s="47">
        <f t="shared" si="0"/>
        <v>96</v>
      </c>
      <c r="J12" s="50" t="s">
        <v>371</v>
      </c>
    </row>
    <row r="13" ht="25" customHeight="1" spans="1:10">
      <c r="A13" s="47">
        <f>MAX($A$3:A12)+1</f>
        <v>10</v>
      </c>
      <c r="B13" s="47" t="s">
        <v>77</v>
      </c>
      <c r="C13" s="47" t="s">
        <v>375</v>
      </c>
      <c r="D13" s="47" t="s">
        <v>45</v>
      </c>
      <c r="E13" s="47">
        <v>8</v>
      </c>
      <c r="F13" s="47"/>
      <c r="G13" s="47"/>
      <c r="H13" s="47">
        <v>2</v>
      </c>
      <c r="I13" s="47">
        <f t="shared" si="0"/>
        <v>16</v>
      </c>
      <c r="J13" s="101" t="s">
        <v>376</v>
      </c>
    </row>
    <row r="14" ht="25" customHeight="1" spans="1:10">
      <c r="A14" s="45">
        <f>MAX($A$3:A13)+1</f>
        <v>11</v>
      </c>
      <c r="B14" s="47" t="s">
        <v>377</v>
      </c>
      <c r="C14" s="47" t="s">
        <v>378</v>
      </c>
      <c r="D14" s="47" t="s">
        <v>108</v>
      </c>
      <c r="E14" s="47">
        <v>3</v>
      </c>
      <c r="F14" s="47"/>
      <c r="G14" s="47"/>
      <c r="H14" s="47">
        <v>25</v>
      </c>
      <c r="I14" s="47">
        <f t="shared" si="0"/>
        <v>75</v>
      </c>
      <c r="J14" s="101" t="s">
        <v>379</v>
      </c>
    </row>
    <row r="15" ht="25" customHeight="1" spans="1:10">
      <c r="A15" s="47">
        <f>MAX($A$3:A14)+1</f>
        <v>12</v>
      </c>
      <c r="B15" s="47" t="s">
        <v>380</v>
      </c>
      <c r="C15" s="47" t="s">
        <v>196</v>
      </c>
      <c r="D15" s="47" t="s">
        <v>43</v>
      </c>
      <c r="E15" s="47">
        <v>20</v>
      </c>
      <c r="F15" s="47"/>
      <c r="G15" s="47"/>
      <c r="H15" s="47">
        <v>1.5</v>
      </c>
      <c r="I15" s="47">
        <f t="shared" si="0"/>
        <v>30</v>
      </c>
      <c r="J15" s="101" t="s">
        <v>381</v>
      </c>
    </row>
    <row r="16" ht="25" customHeight="1" spans="1:10">
      <c r="A16" s="47">
        <f>MAX($A$3:A15)+1</f>
        <v>13</v>
      </c>
      <c r="B16" s="47" t="s">
        <v>380</v>
      </c>
      <c r="C16" s="47" t="s">
        <v>263</v>
      </c>
      <c r="D16" s="47" t="s">
        <v>43</v>
      </c>
      <c r="E16" s="47">
        <v>10</v>
      </c>
      <c r="F16" s="47"/>
      <c r="G16" s="47"/>
      <c r="H16" s="47">
        <v>1.5</v>
      </c>
      <c r="I16" s="47">
        <f t="shared" si="0"/>
        <v>15</v>
      </c>
      <c r="J16" s="101" t="s">
        <v>381</v>
      </c>
    </row>
    <row r="17" ht="25" customHeight="1" spans="1:10">
      <c r="A17" s="47">
        <f>MAX($A$3:A16)+1</f>
        <v>14</v>
      </c>
      <c r="B17" s="47" t="s">
        <v>380</v>
      </c>
      <c r="C17" s="47" t="s">
        <v>382</v>
      </c>
      <c r="D17" s="47" t="s">
        <v>43</v>
      </c>
      <c r="E17" s="47">
        <v>20</v>
      </c>
      <c r="F17" s="47"/>
      <c r="G17" s="47"/>
      <c r="H17" s="47">
        <v>1</v>
      </c>
      <c r="I17" s="47">
        <f t="shared" si="0"/>
        <v>20</v>
      </c>
      <c r="J17" s="101" t="s">
        <v>381</v>
      </c>
    </row>
    <row r="18" s="30" customFormat="1" ht="25" customHeight="1" spans="1:10">
      <c r="A18" s="45">
        <f>MAX($A$3:A17)+1</f>
        <v>15</v>
      </c>
      <c r="B18" s="45" t="s">
        <v>383</v>
      </c>
      <c r="C18" s="45" t="s">
        <v>384</v>
      </c>
      <c r="D18" s="45" t="s">
        <v>43</v>
      </c>
      <c r="E18" s="45">
        <v>2</v>
      </c>
      <c r="F18" s="45"/>
      <c r="G18" s="45"/>
      <c r="H18" s="45">
        <v>160</v>
      </c>
      <c r="I18" s="47">
        <f t="shared" si="0"/>
        <v>320</v>
      </c>
      <c r="J18" s="50" t="s">
        <v>371</v>
      </c>
    </row>
    <row r="19" ht="25" customHeight="1" spans="1:10">
      <c r="A19" s="45">
        <f>MAX($A$3:A18)+1</f>
        <v>16</v>
      </c>
      <c r="B19" s="47" t="s">
        <v>48</v>
      </c>
      <c r="C19" s="47" t="s">
        <v>385</v>
      </c>
      <c r="D19" s="47" t="s">
        <v>45</v>
      </c>
      <c r="E19" s="47">
        <v>2</v>
      </c>
      <c r="F19" s="47"/>
      <c r="G19" s="47"/>
      <c r="H19" s="47">
        <v>4</v>
      </c>
      <c r="I19" s="47">
        <f t="shared" si="0"/>
        <v>8</v>
      </c>
      <c r="J19" s="101" t="s">
        <v>361</v>
      </c>
    </row>
    <row r="20" ht="25" customHeight="1" spans="1:10">
      <c r="A20" s="45">
        <f>MAX($A$3:A19)+1</f>
        <v>17</v>
      </c>
      <c r="B20" s="47" t="s">
        <v>386</v>
      </c>
      <c r="C20" s="47" t="s">
        <v>387</v>
      </c>
      <c r="D20" s="47" t="s">
        <v>108</v>
      </c>
      <c r="E20" s="47">
        <v>1</v>
      </c>
      <c r="F20" s="47"/>
      <c r="G20" s="47"/>
      <c r="H20" s="47">
        <v>7</v>
      </c>
      <c r="I20" s="47">
        <f t="shared" si="0"/>
        <v>7</v>
      </c>
      <c r="J20" s="101" t="s">
        <v>381</v>
      </c>
    </row>
    <row r="21" ht="25" customHeight="1" spans="1:10">
      <c r="A21" s="47">
        <f>MAX($A$3:A20)+1</f>
        <v>18</v>
      </c>
      <c r="B21" s="47" t="s">
        <v>78</v>
      </c>
      <c r="C21" s="47" t="s">
        <v>388</v>
      </c>
      <c r="D21" s="47" t="s">
        <v>45</v>
      </c>
      <c r="E21" s="47">
        <v>4</v>
      </c>
      <c r="F21" s="47"/>
      <c r="G21" s="47"/>
      <c r="H21" s="47">
        <v>6</v>
      </c>
      <c r="I21" s="47">
        <f t="shared" si="0"/>
        <v>24</v>
      </c>
      <c r="J21" s="101" t="s">
        <v>361</v>
      </c>
    </row>
    <row r="22" ht="25" customHeight="1" spans="1:10">
      <c r="A22" s="47">
        <f>MAX($A$3:A21)+1</f>
        <v>19</v>
      </c>
      <c r="B22" s="45" t="s">
        <v>133</v>
      </c>
      <c r="C22" s="45" t="s">
        <v>389</v>
      </c>
      <c r="D22" s="45" t="s">
        <v>89</v>
      </c>
      <c r="E22" s="45">
        <v>10</v>
      </c>
      <c r="F22" s="45"/>
      <c r="G22" s="47"/>
      <c r="H22" s="45">
        <v>15</v>
      </c>
      <c r="I22" s="47">
        <f t="shared" si="0"/>
        <v>150</v>
      </c>
      <c r="J22" s="50" t="s">
        <v>361</v>
      </c>
    </row>
    <row r="23" ht="25" customHeight="1" spans="1:10">
      <c r="A23" s="47">
        <f>MAX($A$3:A22)+1</f>
        <v>20</v>
      </c>
      <c r="B23" s="47" t="s">
        <v>125</v>
      </c>
      <c r="C23" s="47"/>
      <c r="D23" s="47" t="s">
        <v>43</v>
      </c>
      <c r="E23" s="47">
        <v>14</v>
      </c>
      <c r="F23" s="47"/>
      <c r="G23" s="47"/>
      <c r="H23" s="47">
        <v>10</v>
      </c>
      <c r="I23" s="47">
        <f t="shared" si="0"/>
        <v>140</v>
      </c>
      <c r="J23" s="101" t="s">
        <v>390</v>
      </c>
    </row>
    <row r="24" ht="25" customHeight="1" spans="1:10">
      <c r="A24" s="47">
        <f>MAX($A$3:A23)+1</f>
        <v>21</v>
      </c>
      <c r="B24" s="47" t="s">
        <v>391</v>
      </c>
      <c r="C24" s="47"/>
      <c r="D24" s="47" t="s">
        <v>43</v>
      </c>
      <c r="E24" s="47">
        <v>2</v>
      </c>
      <c r="F24" s="47"/>
      <c r="G24" s="47"/>
      <c r="H24" s="47">
        <v>12</v>
      </c>
      <c r="I24" s="47">
        <f t="shared" si="0"/>
        <v>24</v>
      </c>
      <c r="J24" s="101" t="s">
        <v>392</v>
      </c>
    </row>
    <row r="25" ht="25" customHeight="1" spans="1:10">
      <c r="A25" s="45"/>
      <c r="B25" s="47"/>
      <c r="C25" s="47"/>
      <c r="D25" s="47"/>
      <c r="E25" s="47"/>
      <c r="F25" s="47"/>
      <c r="G25" s="47"/>
      <c r="H25" s="47"/>
      <c r="I25" s="47"/>
      <c r="J25" s="101"/>
    </row>
  </sheetData>
  <mergeCells count="2">
    <mergeCell ref="A1:J1"/>
    <mergeCell ref="A2:J2"/>
  </mergeCells>
  <pageMargins left="0.472222222222222" right="0.393055555555556" top="0.590277777777778" bottom="0.472222222222222" header="0.5" footer="0.5"/>
  <pageSetup paperSize="9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F4" sqref="F4:G23"/>
    </sheetView>
  </sheetViews>
  <sheetFormatPr defaultColWidth="9" defaultRowHeight="14.25"/>
  <cols>
    <col min="1" max="1" width="5.33333333333333" style="13" customWidth="1"/>
    <col min="2" max="3" width="20.6666666666667" style="13" customWidth="1"/>
    <col min="4" max="4" width="7.38333333333333" style="13" customWidth="1"/>
    <col min="5" max="5" width="7.75" style="13" customWidth="1"/>
    <col min="6" max="6" width="9.13333333333333" style="13" customWidth="1"/>
    <col min="7" max="7" width="12.3833333333333" style="13" customWidth="1"/>
    <col min="8" max="8" width="12.8166666666667" customWidth="1"/>
    <col min="9" max="9" width="15.3333333333333" customWidth="1"/>
    <col min="10" max="10" width="12.2166666666667" customWidth="1"/>
  </cols>
  <sheetData>
    <row r="1" ht="27" customHeight="1" spans="1:10">
      <c r="A1" s="43" t="s">
        <v>393</v>
      </c>
      <c r="B1" s="43"/>
      <c r="C1" s="43"/>
      <c r="D1" s="43"/>
      <c r="E1" s="43"/>
      <c r="F1" s="43"/>
      <c r="G1" s="43"/>
      <c r="H1" s="43"/>
      <c r="I1" s="43"/>
      <c r="J1" s="43"/>
    </row>
    <row r="2" ht="25.05" customHeight="1" spans="1:10">
      <c r="A2" s="16" t="s">
        <v>394</v>
      </c>
      <c r="B2" s="16"/>
      <c r="C2" s="16"/>
      <c r="D2" s="16"/>
      <c r="E2" s="16"/>
      <c r="F2" s="16"/>
      <c r="G2" s="16"/>
      <c r="H2" s="17"/>
      <c r="I2" s="16"/>
      <c r="J2" s="16"/>
    </row>
    <row r="3" s="88" customFormat="1" ht="22" customHeight="1" spans="1:10">
      <c r="A3" s="89" t="s">
        <v>1</v>
      </c>
      <c r="B3" s="89" t="s">
        <v>33</v>
      </c>
      <c r="C3" s="89" t="s">
        <v>61</v>
      </c>
      <c r="D3" s="89" t="s">
        <v>35</v>
      </c>
      <c r="E3" s="89" t="s">
        <v>36</v>
      </c>
      <c r="F3" s="89" t="s">
        <v>37</v>
      </c>
      <c r="G3" s="89" t="s">
        <v>38</v>
      </c>
      <c r="H3" s="90" t="s">
        <v>39</v>
      </c>
      <c r="I3" s="91" t="s">
        <v>40</v>
      </c>
      <c r="J3" s="89" t="s">
        <v>5</v>
      </c>
    </row>
    <row r="4" s="88" customFormat="1" ht="22" customHeight="1" spans="1:10">
      <c r="A4" s="92">
        <f>MAX($A$3:A3)+1</f>
        <v>1</v>
      </c>
      <c r="B4" s="36" t="s">
        <v>94</v>
      </c>
      <c r="C4" s="36" t="s">
        <v>95</v>
      </c>
      <c r="D4" s="36" t="s">
        <v>96</v>
      </c>
      <c r="E4" s="36">
        <v>5</v>
      </c>
      <c r="F4" s="36"/>
      <c r="G4" s="36"/>
      <c r="H4" s="93">
        <v>5</v>
      </c>
      <c r="I4" s="92">
        <f>H4*E4</f>
        <v>25</v>
      </c>
      <c r="J4" s="34"/>
    </row>
    <row r="5" s="88" customFormat="1" ht="22" customHeight="1" spans="1:10">
      <c r="A5" s="92">
        <f>MAX($A$3:A4)+1</f>
        <v>2</v>
      </c>
      <c r="B5" s="36" t="s">
        <v>372</v>
      </c>
      <c r="C5" s="35" t="s">
        <v>395</v>
      </c>
      <c r="D5" s="34" t="s">
        <v>45</v>
      </c>
      <c r="E5" s="34">
        <v>30</v>
      </c>
      <c r="F5" s="34"/>
      <c r="G5" s="36"/>
      <c r="H5" s="93">
        <v>12</v>
      </c>
      <c r="I5" s="92">
        <f t="shared" ref="I5:I22" si="0">H5*E5</f>
        <v>360</v>
      </c>
      <c r="J5" s="34"/>
    </row>
    <row r="6" s="88" customFormat="1" ht="22" customHeight="1" spans="1:10">
      <c r="A6" s="92">
        <f>MAX($A$3:A5)+1</f>
        <v>3</v>
      </c>
      <c r="B6" s="36" t="s">
        <v>225</v>
      </c>
      <c r="C6" s="35" t="s">
        <v>224</v>
      </c>
      <c r="D6" s="34" t="s">
        <v>45</v>
      </c>
      <c r="E6" s="34">
        <v>30</v>
      </c>
      <c r="F6" s="34"/>
      <c r="G6" s="36"/>
      <c r="H6" s="94">
        <v>12</v>
      </c>
      <c r="I6" s="92">
        <f t="shared" si="0"/>
        <v>360</v>
      </c>
      <c r="J6" s="34"/>
    </row>
    <row r="7" s="88" customFormat="1" ht="22" customHeight="1" spans="1:10">
      <c r="A7" s="92">
        <f>MAX($A$3:A6)+1</f>
        <v>4</v>
      </c>
      <c r="B7" s="36" t="s">
        <v>396</v>
      </c>
      <c r="C7" s="35" t="s">
        <v>397</v>
      </c>
      <c r="D7" s="34" t="s">
        <v>45</v>
      </c>
      <c r="E7" s="34">
        <v>20</v>
      </c>
      <c r="F7" s="34"/>
      <c r="G7" s="36"/>
      <c r="H7" s="93">
        <v>16</v>
      </c>
      <c r="I7" s="92">
        <f t="shared" si="0"/>
        <v>320</v>
      </c>
      <c r="J7" s="34"/>
    </row>
    <row r="8" s="88" customFormat="1" ht="22" customHeight="1" spans="1:10">
      <c r="A8" s="92">
        <f>MAX($A$3:A7)+1</f>
        <v>5</v>
      </c>
      <c r="B8" s="36" t="s">
        <v>398</v>
      </c>
      <c r="C8" s="36" t="s">
        <v>399</v>
      </c>
      <c r="D8" s="36" t="s">
        <v>130</v>
      </c>
      <c r="E8" s="36">
        <v>100</v>
      </c>
      <c r="F8" s="36"/>
      <c r="G8" s="36"/>
      <c r="H8" s="93">
        <v>0.5</v>
      </c>
      <c r="I8" s="92">
        <f t="shared" si="0"/>
        <v>50</v>
      </c>
      <c r="J8" s="34" t="s">
        <v>400</v>
      </c>
    </row>
    <row r="9" s="88" customFormat="1" ht="22" customHeight="1" spans="1:10">
      <c r="A9" s="92">
        <f>MAX($A$3:A8)+1</f>
        <v>6</v>
      </c>
      <c r="B9" s="36" t="s">
        <v>398</v>
      </c>
      <c r="C9" s="36" t="s">
        <v>401</v>
      </c>
      <c r="D9" s="36" t="s">
        <v>130</v>
      </c>
      <c r="E9" s="36">
        <v>100</v>
      </c>
      <c r="F9" s="36"/>
      <c r="G9" s="36"/>
      <c r="H9" s="36">
        <v>0.5</v>
      </c>
      <c r="I9" s="92">
        <f t="shared" si="0"/>
        <v>50</v>
      </c>
      <c r="J9" s="34" t="s">
        <v>400</v>
      </c>
    </row>
    <row r="10" s="88" customFormat="1" ht="22" customHeight="1" spans="1:10">
      <c r="A10" s="92">
        <f>MAX($A$3:A9)+1</f>
        <v>7</v>
      </c>
      <c r="B10" s="92" t="s">
        <v>402</v>
      </c>
      <c r="C10" s="92" t="s">
        <v>403</v>
      </c>
      <c r="D10" s="92" t="s">
        <v>130</v>
      </c>
      <c r="E10" s="92">
        <v>5</v>
      </c>
      <c r="F10" s="92"/>
      <c r="G10" s="36"/>
      <c r="H10" s="34">
        <v>0.25</v>
      </c>
      <c r="I10" s="92">
        <f t="shared" si="0"/>
        <v>1.25</v>
      </c>
      <c r="J10" s="36"/>
    </row>
    <row r="11" s="88" customFormat="1" ht="22" customHeight="1" spans="1:10">
      <c r="A11" s="92">
        <f>MAX($A$3:A10)+1</f>
        <v>8</v>
      </c>
      <c r="B11" s="92" t="s">
        <v>402</v>
      </c>
      <c r="C11" s="92" t="s">
        <v>144</v>
      </c>
      <c r="D11" s="92" t="s">
        <v>130</v>
      </c>
      <c r="E11" s="92">
        <v>5</v>
      </c>
      <c r="F11" s="92"/>
      <c r="G11" s="36"/>
      <c r="H11" s="34">
        <v>0.25</v>
      </c>
      <c r="I11" s="92">
        <f t="shared" si="0"/>
        <v>1.25</v>
      </c>
      <c r="J11" s="36"/>
    </row>
    <row r="12" s="88" customFormat="1" ht="22" customHeight="1" spans="1:10">
      <c r="A12" s="92">
        <f>MAX($A$3:A11)+1</f>
        <v>9</v>
      </c>
      <c r="B12" s="92" t="s">
        <v>77</v>
      </c>
      <c r="C12" s="92"/>
      <c r="D12" s="92" t="s">
        <v>45</v>
      </c>
      <c r="E12" s="92">
        <v>8</v>
      </c>
      <c r="F12" s="92"/>
      <c r="G12" s="36"/>
      <c r="H12" s="34">
        <v>2</v>
      </c>
      <c r="I12" s="92">
        <f t="shared" si="0"/>
        <v>16</v>
      </c>
      <c r="J12" s="36"/>
    </row>
    <row r="13" s="88" customFormat="1" ht="22" customHeight="1" spans="1:10">
      <c r="A13" s="92">
        <f>MAX($A$3:A12)+1</f>
        <v>10</v>
      </c>
      <c r="B13" s="92" t="s">
        <v>404</v>
      </c>
      <c r="C13" s="92" t="s">
        <v>405</v>
      </c>
      <c r="D13" s="92" t="s">
        <v>130</v>
      </c>
      <c r="E13" s="92">
        <v>100</v>
      </c>
      <c r="F13" s="92"/>
      <c r="G13" s="36"/>
      <c r="H13" s="34">
        <v>0.27</v>
      </c>
      <c r="I13" s="92">
        <f t="shared" si="0"/>
        <v>27</v>
      </c>
      <c r="J13" s="36"/>
    </row>
    <row r="14" s="88" customFormat="1" ht="22" customHeight="1" spans="1:10">
      <c r="A14" s="92">
        <f>MAX($A$3:A13)+1</f>
        <v>11</v>
      </c>
      <c r="B14" s="92" t="s">
        <v>404</v>
      </c>
      <c r="C14" s="92" t="s">
        <v>406</v>
      </c>
      <c r="D14" s="92" t="s">
        <v>130</v>
      </c>
      <c r="E14" s="92">
        <v>100</v>
      </c>
      <c r="F14" s="92"/>
      <c r="G14" s="36"/>
      <c r="H14" s="34">
        <v>0.27</v>
      </c>
      <c r="I14" s="92">
        <f t="shared" si="0"/>
        <v>27</v>
      </c>
      <c r="J14" s="95"/>
    </row>
    <row r="15" s="88" customFormat="1" ht="22" customHeight="1" spans="1:10">
      <c r="A15" s="92">
        <f>MAX($A$3:A14)+1</f>
        <v>12</v>
      </c>
      <c r="B15" s="92" t="s">
        <v>407</v>
      </c>
      <c r="C15" s="96" t="s">
        <v>408</v>
      </c>
      <c r="D15" s="92" t="s">
        <v>45</v>
      </c>
      <c r="E15" s="92">
        <v>14</v>
      </c>
      <c r="F15" s="92"/>
      <c r="G15" s="36"/>
      <c r="H15" s="34">
        <v>2</v>
      </c>
      <c r="I15" s="92">
        <f t="shared" si="0"/>
        <v>28</v>
      </c>
      <c r="J15" s="95"/>
    </row>
    <row r="16" s="88" customFormat="1" ht="22" customHeight="1" spans="1:10">
      <c r="A16" s="92">
        <f>MAX($A$3:A15)+1</f>
        <v>13</v>
      </c>
      <c r="B16" s="92" t="s">
        <v>126</v>
      </c>
      <c r="C16" s="96"/>
      <c r="D16" s="92" t="s">
        <v>43</v>
      </c>
      <c r="E16" s="92">
        <v>37</v>
      </c>
      <c r="F16" s="92"/>
      <c r="G16" s="36"/>
      <c r="H16" s="34">
        <v>10</v>
      </c>
      <c r="I16" s="92">
        <f t="shared" si="0"/>
        <v>370</v>
      </c>
      <c r="J16" s="95"/>
    </row>
    <row r="17" s="88" customFormat="1" ht="22" customHeight="1" spans="1:10">
      <c r="A17" s="92">
        <f>MAX($A$3:A16)+1</f>
        <v>14</v>
      </c>
      <c r="B17" s="92" t="s">
        <v>409</v>
      </c>
      <c r="C17" s="96"/>
      <c r="D17" s="92" t="s">
        <v>43</v>
      </c>
      <c r="E17" s="92">
        <v>4</v>
      </c>
      <c r="F17" s="92"/>
      <c r="G17" s="36"/>
      <c r="H17" s="34">
        <v>10</v>
      </c>
      <c r="I17" s="92">
        <f t="shared" si="0"/>
        <v>40</v>
      </c>
      <c r="J17" s="34"/>
    </row>
    <row r="18" s="88" customFormat="1" ht="22" customHeight="1" spans="1:10">
      <c r="A18" s="92">
        <f>MAX($A$3:A17)+1</f>
        <v>15</v>
      </c>
      <c r="B18" s="92" t="s">
        <v>125</v>
      </c>
      <c r="C18" s="96"/>
      <c r="D18" s="92" t="s">
        <v>43</v>
      </c>
      <c r="E18" s="92">
        <v>15</v>
      </c>
      <c r="F18" s="92"/>
      <c r="G18" s="36"/>
      <c r="H18" s="34">
        <v>10</v>
      </c>
      <c r="I18" s="92">
        <f t="shared" si="0"/>
        <v>150</v>
      </c>
      <c r="J18" s="34"/>
    </row>
    <row r="19" s="88" customFormat="1" ht="22" customHeight="1" spans="1:10">
      <c r="A19" s="92">
        <f>MAX($A$3:A18)+1</f>
        <v>16</v>
      </c>
      <c r="B19" s="34" t="s">
        <v>410</v>
      </c>
      <c r="C19" s="34"/>
      <c r="D19" s="34" t="s">
        <v>45</v>
      </c>
      <c r="E19" s="34">
        <v>23</v>
      </c>
      <c r="F19" s="34"/>
      <c r="G19" s="36"/>
      <c r="H19" s="34">
        <v>12</v>
      </c>
      <c r="I19" s="92">
        <f t="shared" si="0"/>
        <v>276</v>
      </c>
      <c r="J19" s="34"/>
    </row>
    <row r="20" s="88" customFormat="1" ht="22" customHeight="1" spans="1:10">
      <c r="A20" s="92">
        <f>MAX($A$3:A19)+1</f>
        <v>17</v>
      </c>
      <c r="B20" s="34" t="s">
        <v>411</v>
      </c>
      <c r="C20" s="34"/>
      <c r="D20" s="34" t="s">
        <v>45</v>
      </c>
      <c r="E20" s="34">
        <v>29</v>
      </c>
      <c r="F20" s="34"/>
      <c r="G20" s="36"/>
      <c r="H20" s="34">
        <v>12</v>
      </c>
      <c r="I20" s="92">
        <f t="shared" si="0"/>
        <v>348</v>
      </c>
      <c r="J20" s="34"/>
    </row>
    <row r="21" s="88" customFormat="1" ht="22" customHeight="1" spans="1:10">
      <c r="A21" s="92">
        <f>MAX($A$3:A20)+1</f>
        <v>18</v>
      </c>
      <c r="B21" s="34" t="s">
        <v>186</v>
      </c>
      <c r="C21" s="34"/>
      <c r="D21" s="34" t="s">
        <v>43</v>
      </c>
      <c r="E21" s="34">
        <v>100</v>
      </c>
      <c r="F21" s="34"/>
      <c r="G21" s="36"/>
      <c r="H21" s="34">
        <v>0.8</v>
      </c>
      <c r="I21" s="92">
        <f t="shared" si="0"/>
        <v>80</v>
      </c>
      <c r="J21" s="34"/>
    </row>
    <row r="22" s="88" customFormat="1" ht="22" customHeight="1" spans="1:10">
      <c r="A22" s="92">
        <f>MAX($A$3:A21)+1</f>
        <v>19</v>
      </c>
      <c r="B22" s="34" t="s">
        <v>412</v>
      </c>
      <c r="C22" s="34" t="s">
        <v>413</v>
      </c>
      <c r="D22" s="34" t="s">
        <v>108</v>
      </c>
      <c r="E22" s="34">
        <v>4</v>
      </c>
      <c r="F22" s="34"/>
      <c r="G22" s="36"/>
      <c r="H22" s="36">
        <v>22</v>
      </c>
      <c r="I22" s="92">
        <f t="shared" si="0"/>
        <v>88</v>
      </c>
      <c r="J22" s="36"/>
    </row>
    <row r="23" s="88" customFormat="1" ht="22" customHeight="1" spans="1:10">
      <c r="A23" s="92"/>
      <c r="B23" s="34"/>
      <c r="C23" s="34"/>
      <c r="D23" s="34"/>
      <c r="E23" s="34"/>
      <c r="F23" s="34"/>
      <c r="G23" s="36"/>
      <c r="H23" s="36"/>
      <c r="I23" s="36">
        <f>SUM(I4:I22)</f>
        <v>2617.5</v>
      </c>
      <c r="J23" s="36"/>
    </row>
    <row r="24" ht="13.5" spans="1:10">
      <c r="A24" s="97" t="s">
        <v>152</v>
      </c>
      <c r="B24" s="97"/>
      <c r="C24" s="97"/>
      <c r="D24" s="97"/>
      <c r="E24" s="97"/>
      <c r="F24" s="97"/>
      <c r="G24" s="97"/>
      <c r="H24" s="97"/>
      <c r="I24" s="97"/>
      <c r="J24" s="97"/>
    </row>
    <row r="25" ht="13.5" spans="1:10">
      <c r="A25" s="97"/>
      <c r="B25" s="97"/>
      <c r="C25" s="97"/>
      <c r="D25" s="97"/>
      <c r="E25" s="97"/>
      <c r="F25" s="97"/>
      <c r="G25" s="97"/>
      <c r="H25" s="97"/>
      <c r="I25" s="97"/>
      <c r="J25" s="97"/>
    </row>
    <row r="26" ht="13.5" spans="1:10">
      <c r="A26" s="97"/>
      <c r="B26" s="97"/>
      <c r="C26" s="97"/>
      <c r="D26" s="97"/>
      <c r="E26" s="97"/>
      <c r="F26" s="97"/>
      <c r="G26" s="97"/>
      <c r="H26" s="97"/>
      <c r="I26" s="97"/>
      <c r="J26" s="97"/>
    </row>
    <row r="27" ht="13.5" spans="1:10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ht="13.5" spans="1:10">
      <c r="A28" s="97"/>
      <c r="B28" s="97"/>
      <c r="C28" s="97"/>
      <c r="D28" s="97"/>
      <c r="E28" s="97"/>
      <c r="F28" s="97"/>
      <c r="G28" s="97"/>
      <c r="H28" s="97"/>
      <c r="I28" s="97"/>
      <c r="J28" s="97"/>
    </row>
    <row r="29" ht="13.5" spans="1:10">
      <c r="A29" s="97"/>
      <c r="B29" s="97"/>
      <c r="C29" s="97"/>
      <c r="D29" s="97"/>
      <c r="E29" s="97"/>
      <c r="F29" s="97"/>
      <c r="G29" s="97"/>
      <c r="H29" s="97"/>
      <c r="I29" s="97"/>
      <c r="J29" s="97"/>
    </row>
    <row r="30" ht="13.5" spans="1:10">
      <c r="A30" s="97"/>
      <c r="B30" s="97"/>
      <c r="C30" s="97"/>
      <c r="D30" s="97"/>
      <c r="E30" s="97"/>
      <c r="F30" s="97"/>
      <c r="G30" s="97"/>
      <c r="H30" s="97"/>
      <c r="I30" s="97"/>
      <c r="J30" s="97"/>
    </row>
  </sheetData>
  <mergeCells count="3">
    <mergeCell ref="A1:J1"/>
    <mergeCell ref="A2:J2"/>
    <mergeCell ref="A24:J30"/>
  </mergeCells>
  <pageMargins left="0.75" right="0.75" top="0.472222222222222" bottom="0.472222222222222" header="0.5" footer="0.5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workbookViewId="0">
      <selection activeCell="F4" sqref="F4:G84"/>
    </sheetView>
  </sheetViews>
  <sheetFormatPr defaultColWidth="9" defaultRowHeight="14.25"/>
  <cols>
    <col min="1" max="1" width="5.33333333333333" style="56" customWidth="1"/>
    <col min="2" max="2" width="20.6666666666667" style="56" customWidth="1"/>
    <col min="3" max="3" width="16.5" style="56" customWidth="1"/>
    <col min="4" max="4" width="9.10833333333333" style="56" customWidth="1"/>
    <col min="5" max="5" width="9.99166666666667" style="56" customWidth="1"/>
    <col min="6" max="7" width="15.5" style="56" customWidth="1"/>
    <col min="8" max="8" width="11.9" style="52" customWidth="1"/>
    <col min="9" max="9" width="10.9333333333333" style="52" customWidth="1"/>
    <col min="10" max="10" width="13.65" style="52" customWidth="1"/>
    <col min="11" max="11" width="10.8833333333333" style="52" customWidth="1"/>
    <col min="12" max="16384" width="9" style="52"/>
  </cols>
  <sheetData>
    <row r="1" s="52" customFormat="1" ht="27" customHeight="1" spans="1:10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</row>
    <row r="2" s="53" customFormat="1" ht="25.05" customHeight="1" spans="1:10">
      <c r="A2" s="58" t="s">
        <v>414</v>
      </c>
      <c r="B2" s="58"/>
      <c r="C2" s="58"/>
      <c r="D2" s="58"/>
      <c r="E2" s="59"/>
      <c r="F2" s="59"/>
      <c r="G2" s="59"/>
      <c r="H2" s="60"/>
      <c r="I2" s="58"/>
      <c r="J2" s="58"/>
    </row>
    <row r="3" s="54" customFormat="1" ht="20" customHeight="1" spans="1:10">
      <c r="A3" s="61" t="s">
        <v>1</v>
      </c>
      <c r="B3" s="61" t="s">
        <v>33</v>
      </c>
      <c r="C3" s="61" t="s">
        <v>61</v>
      </c>
      <c r="D3" s="61" t="s">
        <v>35</v>
      </c>
      <c r="E3" s="61" t="s">
        <v>36</v>
      </c>
      <c r="F3" s="61" t="s">
        <v>37</v>
      </c>
      <c r="G3" s="61" t="s">
        <v>38</v>
      </c>
      <c r="H3" s="62" t="s">
        <v>39</v>
      </c>
      <c r="I3" s="63" t="s">
        <v>40</v>
      </c>
      <c r="J3" s="61" t="s">
        <v>5</v>
      </c>
    </row>
    <row r="4" s="53" customFormat="1" ht="20" customHeight="1" spans="1:10">
      <c r="A4" s="64">
        <f>MAX($A$3:A3)+1</f>
        <v>1</v>
      </c>
      <c r="B4" s="65" t="s">
        <v>415</v>
      </c>
      <c r="C4" s="65" t="s">
        <v>315</v>
      </c>
      <c r="D4" s="65" t="s">
        <v>45</v>
      </c>
      <c r="E4" s="65">
        <v>25</v>
      </c>
      <c r="F4" s="66"/>
      <c r="G4" s="66"/>
      <c r="H4" s="67">
        <v>12</v>
      </c>
      <c r="I4" s="64">
        <f>H4*E4</f>
        <v>300</v>
      </c>
      <c r="J4" s="32"/>
    </row>
    <row r="5" s="53" customFormat="1" ht="20" customHeight="1" spans="1:10">
      <c r="A5" s="64">
        <f>MAX($A$3:A4)+1</f>
        <v>2</v>
      </c>
      <c r="B5" s="65"/>
      <c r="C5" s="65" t="s">
        <v>416</v>
      </c>
      <c r="D5" s="65" t="s">
        <v>45</v>
      </c>
      <c r="E5" s="65">
        <v>15</v>
      </c>
      <c r="F5" s="66"/>
      <c r="G5" s="66"/>
      <c r="H5" s="67">
        <v>12</v>
      </c>
      <c r="I5" s="64">
        <f t="shared" ref="I5:I36" si="0">H5*E5</f>
        <v>180</v>
      </c>
      <c r="J5" s="32"/>
    </row>
    <row r="6" s="53" customFormat="1" ht="20" customHeight="1" spans="1:10">
      <c r="A6" s="64">
        <f>MAX($A$3:A5)+1</f>
        <v>3</v>
      </c>
      <c r="B6" s="65" t="s">
        <v>313</v>
      </c>
      <c r="C6" s="65" t="s">
        <v>315</v>
      </c>
      <c r="D6" s="65" t="s">
        <v>45</v>
      </c>
      <c r="E6" s="65">
        <v>20</v>
      </c>
      <c r="F6" s="66"/>
      <c r="G6" s="66"/>
      <c r="H6" s="67">
        <v>12</v>
      </c>
      <c r="I6" s="64">
        <f t="shared" si="0"/>
        <v>240</v>
      </c>
      <c r="J6" s="32"/>
    </row>
    <row r="7" s="53" customFormat="1" ht="20" customHeight="1" spans="1:10">
      <c r="A7" s="64">
        <f>MAX($A$3:A6)+1</f>
        <v>4</v>
      </c>
      <c r="B7" s="65"/>
      <c r="C7" s="65" t="s">
        <v>416</v>
      </c>
      <c r="D7" s="65" t="s">
        <v>45</v>
      </c>
      <c r="E7" s="65">
        <v>10</v>
      </c>
      <c r="F7" s="66"/>
      <c r="G7" s="66"/>
      <c r="H7" s="68">
        <v>12</v>
      </c>
      <c r="I7" s="64">
        <f t="shared" si="0"/>
        <v>120</v>
      </c>
      <c r="J7" s="32"/>
    </row>
    <row r="8" s="53" customFormat="1" ht="20" customHeight="1" spans="1:10">
      <c r="A8" s="64">
        <f>MAX($A$3:A7)+1</f>
        <v>5</v>
      </c>
      <c r="B8" s="65" t="s">
        <v>417</v>
      </c>
      <c r="C8" s="65" t="s">
        <v>315</v>
      </c>
      <c r="D8" s="65" t="s">
        <v>418</v>
      </c>
      <c r="E8" s="65">
        <v>12</v>
      </c>
      <c r="F8" s="66"/>
      <c r="G8" s="66"/>
      <c r="H8" s="69">
        <v>16</v>
      </c>
      <c r="I8" s="64">
        <f t="shared" si="0"/>
        <v>192</v>
      </c>
      <c r="J8" s="32" t="s">
        <v>419</v>
      </c>
    </row>
    <row r="9" s="53" customFormat="1" ht="20" customHeight="1" spans="1:10">
      <c r="A9" s="64">
        <f>MAX($A$3:A8)+1</f>
        <v>6</v>
      </c>
      <c r="B9" s="65"/>
      <c r="C9" s="65" t="s">
        <v>416</v>
      </c>
      <c r="D9" s="65" t="s">
        <v>418</v>
      </c>
      <c r="E9" s="65">
        <v>8</v>
      </c>
      <c r="F9" s="66"/>
      <c r="G9" s="66"/>
      <c r="H9" s="69">
        <v>16</v>
      </c>
      <c r="I9" s="64">
        <f t="shared" si="0"/>
        <v>128</v>
      </c>
      <c r="J9" s="32" t="s">
        <v>419</v>
      </c>
    </row>
    <row r="10" s="52" customFormat="1" ht="20" customHeight="1" spans="1:10">
      <c r="A10" s="64">
        <f>MAX($A$3:A9)+1</f>
        <v>7</v>
      </c>
      <c r="B10" s="65"/>
      <c r="C10" s="65" t="s">
        <v>420</v>
      </c>
      <c r="D10" s="65" t="s">
        <v>45</v>
      </c>
      <c r="E10" s="65">
        <v>7</v>
      </c>
      <c r="F10" s="66"/>
      <c r="G10" s="66"/>
      <c r="H10" s="70">
        <v>16</v>
      </c>
      <c r="I10" s="64">
        <f t="shared" si="0"/>
        <v>112</v>
      </c>
      <c r="J10" s="32"/>
    </row>
    <row r="11" s="52" customFormat="1" ht="20" customHeight="1" spans="1:10">
      <c r="A11" s="64">
        <f>MAX($A$3:A10)+1</f>
        <v>8</v>
      </c>
      <c r="B11" s="65" t="s">
        <v>421</v>
      </c>
      <c r="C11" s="65" t="s">
        <v>315</v>
      </c>
      <c r="D11" s="65" t="s">
        <v>45</v>
      </c>
      <c r="E11" s="65">
        <v>10</v>
      </c>
      <c r="F11" s="66"/>
      <c r="G11" s="66"/>
      <c r="H11" s="68">
        <v>24</v>
      </c>
      <c r="I11" s="64">
        <f t="shared" si="0"/>
        <v>240</v>
      </c>
      <c r="J11" s="71"/>
    </row>
    <row r="12" s="52" customFormat="1" ht="20" customHeight="1" spans="1:10">
      <c r="A12" s="64">
        <f>MAX($A$3:A11)+1</f>
        <v>9</v>
      </c>
      <c r="B12" s="65" t="s">
        <v>422</v>
      </c>
      <c r="C12" s="65" t="s">
        <v>423</v>
      </c>
      <c r="D12" s="65" t="s">
        <v>418</v>
      </c>
      <c r="E12" s="65">
        <v>6</v>
      </c>
      <c r="F12" s="66"/>
      <c r="G12" s="66"/>
      <c r="H12" s="68">
        <v>7</v>
      </c>
      <c r="I12" s="64">
        <f t="shared" si="0"/>
        <v>42</v>
      </c>
      <c r="J12" s="71" t="s">
        <v>424</v>
      </c>
    </row>
    <row r="13" s="52" customFormat="1" ht="20" customHeight="1" spans="1:10">
      <c r="A13" s="64">
        <f>MAX($A$3:A12)+1</f>
        <v>10</v>
      </c>
      <c r="B13" s="65" t="s">
        <v>425</v>
      </c>
      <c r="C13" s="65" t="s">
        <v>315</v>
      </c>
      <c r="D13" s="65" t="s">
        <v>45</v>
      </c>
      <c r="E13" s="65">
        <v>6</v>
      </c>
      <c r="F13" s="66"/>
      <c r="G13" s="66"/>
      <c r="H13" s="68">
        <v>15</v>
      </c>
      <c r="I13" s="64">
        <f t="shared" si="0"/>
        <v>90</v>
      </c>
      <c r="J13" s="71"/>
    </row>
    <row r="14" s="52" customFormat="1" ht="20" customHeight="1" spans="1:10">
      <c r="A14" s="64">
        <f>MAX($A$3:A13)+1</f>
        <v>11</v>
      </c>
      <c r="B14" s="65" t="s">
        <v>410</v>
      </c>
      <c r="C14" s="65" t="s">
        <v>315</v>
      </c>
      <c r="D14" s="65" t="s">
        <v>45</v>
      </c>
      <c r="E14" s="65">
        <v>6</v>
      </c>
      <c r="F14" s="66"/>
      <c r="G14" s="66"/>
      <c r="H14" s="68">
        <v>12</v>
      </c>
      <c r="I14" s="64">
        <f t="shared" si="0"/>
        <v>72</v>
      </c>
      <c r="J14" s="71"/>
    </row>
    <row r="15" s="52" customFormat="1" ht="20" customHeight="1" spans="1:10">
      <c r="A15" s="64">
        <f>MAX($A$3:A14)+1</f>
        <v>12</v>
      </c>
      <c r="B15" s="65"/>
      <c r="C15" s="65" t="s">
        <v>416</v>
      </c>
      <c r="D15" s="65" t="s">
        <v>45</v>
      </c>
      <c r="E15" s="65">
        <v>6</v>
      </c>
      <c r="F15" s="66"/>
      <c r="G15" s="66"/>
      <c r="H15" s="68">
        <v>12</v>
      </c>
      <c r="I15" s="64">
        <f t="shared" si="0"/>
        <v>72</v>
      </c>
      <c r="J15" s="72"/>
    </row>
    <row r="16" s="52" customFormat="1" ht="20" customHeight="1" spans="1:10">
      <c r="A16" s="64">
        <f>MAX($A$3:A15)+1</f>
        <v>13</v>
      </c>
      <c r="B16" s="65"/>
      <c r="C16" s="65" t="s">
        <v>426</v>
      </c>
      <c r="D16" s="65" t="s">
        <v>45</v>
      </c>
      <c r="E16" s="65">
        <v>5</v>
      </c>
      <c r="F16" s="66"/>
      <c r="G16" s="66"/>
      <c r="H16" s="68">
        <v>12</v>
      </c>
      <c r="I16" s="64">
        <f t="shared" si="0"/>
        <v>60</v>
      </c>
      <c r="J16" s="72"/>
    </row>
    <row r="17" s="52" customFormat="1" ht="20" customHeight="1" spans="1:10">
      <c r="A17" s="64">
        <f>MAX($A$3:A16)+1</f>
        <v>14</v>
      </c>
      <c r="B17" s="65" t="s">
        <v>427</v>
      </c>
      <c r="C17" s="65"/>
      <c r="D17" s="65" t="s">
        <v>45</v>
      </c>
      <c r="E17" s="65">
        <v>5</v>
      </c>
      <c r="F17" s="66"/>
      <c r="G17" s="66"/>
      <c r="H17" s="68">
        <v>15</v>
      </c>
      <c r="I17" s="64">
        <f t="shared" si="0"/>
        <v>75</v>
      </c>
      <c r="J17" s="64"/>
    </row>
    <row r="18" s="52" customFormat="1" ht="20" customHeight="1" spans="1:10">
      <c r="A18" s="64">
        <f>MAX($A$3:A17)+1</f>
        <v>15</v>
      </c>
      <c r="B18" s="65" t="s">
        <v>428</v>
      </c>
      <c r="C18" s="65"/>
      <c r="D18" s="65" t="s">
        <v>45</v>
      </c>
      <c r="E18" s="65">
        <v>5</v>
      </c>
      <c r="F18" s="66"/>
      <c r="G18" s="66"/>
      <c r="H18" s="68">
        <v>25</v>
      </c>
      <c r="I18" s="64">
        <f t="shared" si="0"/>
        <v>125</v>
      </c>
      <c r="J18" s="64"/>
    </row>
    <row r="19" s="52" customFormat="1" ht="20" customHeight="1" spans="1:10">
      <c r="A19" s="64">
        <f>MAX($A$3:A18)+1</f>
        <v>16</v>
      </c>
      <c r="B19" s="65" t="s">
        <v>429</v>
      </c>
      <c r="C19" s="65" t="s">
        <v>430</v>
      </c>
      <c r="D19" s="65" t="s">
        <v>431</v>
      </c>
      <c r="E19" s="65">
        <v>16</v>
      </c>
      <c r="F19" s="66"/>
      <c r="G19" s="66"/>
      <c r="H19" s="68">
        <v>15</v>
      </c>
      <c r="I19" s="64">
        <f t="shared" si="0"/>
        <v>240</v>
      </c>
      <c r="J19" s="64"/>
    </row>
    <row r="20" s="52" customFormat="1" ht="19" customHeight="1" spans="1:10">
      <c r="A20" s="64">
        <f>MAX($A$3:A19)+1</f>
        <v>17</v>
      </c>
      <c r="B20" s="65" t="s">
        <v>72</v>
      </c>
      <c r="C20" s="65" t="s">
        <v>169</v>
      </c>
      <c r="D20" s="65" t="s">
        <v>45</v>
      </c>
      <c r="E20" s="65">
        <v>5</v>
      </c>
      <c r="F20" s="66"/>
      <c r="G20" s="66"/>
      <c r="H20" s="68">
        <v>10</v>
      </c>
      <c r="I20" s="64">
        <f t="shared" si="0"/>
        <v>50</v>
      </c>
      <c r="J20" s="64"/>
    </row>
    <row r="21" s="52" customFormat="1" ht="57" customHeight="1" spans="1:10">
      <c r="A21" s="64">
        <f>MAX($A$3:A20)+1</f>
        <v>18</v>
      </c>
      <c r="B21" s="65" t="s">
        <v>432</v>
      </c>
      <c r="C21" s="65" t="s">
        <v>433</v>
      </c>
      <c r="D21" s="65" t="s">
        <v>418</v>
      </c>
      <c r="E21" s="65">
        <v>1</v>
      </c>
      <c r="F21" s="66"/>
      <c r="G21" s="66"/>
      <c r="H21" s="68">
        <v>70</v>
      </c>
      <c r="I21" s="64">
        <f t="shared" si="0"/>
        <v>70</v>
      </c>
      <c r="J21" s="64" t="s">
        <v>434</v>
      </c>
    </row>
    <row r="22" s="52" customFormat="1" ht="19" customHeight="1" spans="1:10">
      <c r="A22" s="64">
        <f>MAX($A$3:A21)+1</f>
        <v>19</v>
      </c>
      <c r="B22" s="65" t="s">
        <v>435</v>
      </c>
      <c r="C22" s="65" t="s">
        <v>436</v>
      </c>
      <c r="D22" s="65" t="s">
        <v>437</v>
      </c>
      <c r="E22" s="65">
        <v>7</v>
      </c>
      <c r="F22" s="66"/>
      <c r="G22" s="66"/>
      <c r="H22" s="68">
        <v>3</v>
      </c>
      <c r="I22" s="64">
        <f t="shared" si="0"/>
        <v>21</v>
      </c>
      <c r="J22" s="73" t="s">
        <v>438</v>
      </c>
    </row>
    <row r="23" s="52" customFormat="1" ht="19" customHeight="1" spans="1:10">
      <c r="A23" s="64">
        <f>MAX($A$3:A22)+1</f>
        <v>20</v>
      </c>
      <c r="B23" s="65"/>
      <c r="C23" s="65" t="s">
        <v>439</v>
      </c>
      <c r="D23" s="65" t="s">
        <v>437</v>
      </c>
      <c r="E23" s="65">
        <v>7</v>
      </c>
      <c r="F23" s="66"/>
      <c r="G23" s="66"/>
      <c r="H23" s="68">
        <v>3</v>
      </c>
      <c r="I23" s="64">
        <f t="shared" si="0"/>
        <v>21</v>
      </c>
      <c r="J23" s="74"/>
    </row>
    <row r="24" s="52" customFormat="1" ht="19" customHeight="1" spans="1:10">
      <c r="A24" s="64">
        <f>MAX($A$3:A23)+1</f>
        <v>21</v>
      </c>
      <c r="B24" s="65" t="s">
        <v>440</v>
      </c>
      <c r="C24" s="65" t="s">
        <v>441</v>
      </c>
      <c r="D24" s="65" t="s">
        <v>108</v>
      </c>
      <c r="E24" s="65">
        <v>15</v>
      </c>
      <c r="F24" s="66"/>
      <c r="G24" s="66"/>
      <c r="H24" s="68">
        <v>27</v>
      </c>
      <c r="I24" s="64">
        <f t="shared" si="0"/>
        <v>405</v>
      </c>
      <c r="J24" s="64"/>
    </row>
    <row r="25" s="52" customFormat="1" ht="19" customHeight="1" spans="1:10">
      <c r="A25" s="64">
        <f>MAX($A$3:A24)+1</f>
        <v>22</v>
      </c>
      <c r="B25" s="65"/>
      <c r="C25" s="65" t="s">
        <v>442</v>
      </c>
      <c r="D25" s="65" t="s">
        <v>108</v>
      </c>
      <c r="E25" s="65">
        <v>5</v>
      </c>
      <c r="F25" s="66"/>
      <c r="G25" s="66"/>
      <c r="H25" s="68">
        <v>27</v>
      </c>
      <c r="I25" s="64">
        <f t="shared" si="0"/>
        <v>135</v>
      </c>
      <c r="J25" s="64"/>
    </row>
    <row r="26" s="52" customFormat="1" ht="19" customHeight="1" spans="1:10">
      <c r="A26" s="64">
        <f>MAX($A$3:A25)+1</f>
        <v>23</v>
      </c>
      <c r="B26" s="65"/>
      <c r="C26" s="65" t="s">
        <v>177</v>
      </c>
      <c r="D26" s="65" t="s">
        <v>108</v>
      </c>
      <c r="E26" s="65">
        <v>15</v>
      </c>
      <c r="F26" s="66"/>
      <c r="G26" s="66"/>
      <c r="H26" s="68">
        <v>27</v>
      </c>
      <c r="I26" s="64">
        <f t="shared" si="0"/>
        <v>405</v>
      </c>
      <c r="J26" s="64"/>
    </row>
    <row r="27" s="52" customFormat="1" ht="19" customHeight="1" spans="1:10">
      <c r="A27" s="64">
        <f>MAX($A$3:A26)+1</f>
        <v>24</v>
      </c>
      <c r="B27" s="65"/>
      <c r="C27" s="65" t="s">
        <v>443</v>
      </c>
      <c r="D27" s="65" t="s">
        <v>108</v>
      </c>
      <c r="E27" s="65">
        <v>5</v>
      </c>
      <c r="F27" s="66"/>
      <c r="G27" s="66"/>
      <c r="H27" s="68">
        <v>22</v>
      </c>
      <c r="I27" s="64">
        <f t="shared" si="0"/>
        <v>110</v>
      </c>
      <c r="J27" s="64"/>
    </row>
    <row r="28" s="30" customFormat="1" ht="19" customHeight="1" spans="1:10">
      <c r="A28" s="64">
        <f>MAX($A$3:A27)+1</f>
        <v>25</v>
      </c>
      <c r="B28" s="75" t="s">
        <v>444</v>
      </c>
      <c r="C28" s="75"/>
      <c r="D28" s="75" t="s">
        <v>130</v>
      </c>
      <c r="E28" s="75">
        <v>200</v>
      </c>
      <c r="F28" s="76"/>
      <c r="G28" s="66"/>
      <c r="H28" s="77">
        <v>5</v>
      </c>
      <c r="I28" s="64">
        <f t="shared" si="0"/>
        <v>1000</v>
      </c>
      <c r="J28" s="10"/>
    </row>
    <row r="29" s="30" customFormat="1" ht="19" customHeight="1" spans="1:10">
      <c r="A29" s="64">
        <f>MAX($A$3:A28)+1</f>
        <v>26</v>
      </c>
      <c r="B29" s="78" t="s">
        <v>445</v>
      </c>
      <c r="C29" s="78"/>
      <c r="D29" s="78" t="s">
        <v>130</v>
      </c>
      <c r="E29" s="75">
        <v>200</v>
      </c>
      <c r="F29" s="76"/>
      <c r="G29" s="66"/>
      <c r="H29" s="77">
        <v>5</v>
      </c>
      <c r="I29" s="64">
        <f t="shared" si="0"/>
        <v>1000</v>
      </c>
      <c r="J29" s="10"/>
    </row>
    <row r="30" s="52" customFormat="1" ht="19" customHeight="1" spans="1:10">
      <c r="A30" s="64">
        <f>MAX($A$3:A29)+1</f>
        <v>27</v>
      </c>
      <c r="B30" s="65" t="s">
        <v>446</v>
      </c>
      <c r="C30" s="65"/>
      <c r="D30" s="65" t="s">
        <v>89</v>
      </c>
      <c r="E30" s="65">
        <v>1</v>
      </c>
      <c r="F30" s="66"/>
      <c r="G30" s="66"/>
      <c r="H30" s="68">
        <v>5</v>
      </c>
      <c r="I30" s="64">
        <f t="shared" si="0"/>
        <v>5</v>
      </c>
      <c r="J30" s="64"/>
    </row>
    <row r="31" s="52" customFormat="1" ht="19" customHeight="1" spans="1:10">
      <c r="A31" s="64">
        <f>MAX($A$3:A30)+1</f>
        <v>28</v>
      </c>
      <c r="B31" s="65" t="s">
        <v>51</v>
      </c>
      <c r="C31" s="65" t="s">
        <v>447</v>
      </c>
      <c r="D31" s="65" t="s">
        <v>43</v>
      </c>
      <c r="E31" s="65">
        <v>4</v>
      </c>
      <c r="F31" s="66"/>
      <c r="G31" s="66"/>
      <c r="H31" s="68">
        <v>20</v>
      </c>
      <c r="I31" s="64">
        <f t="shared" si="0"/>
        <v>80</v>
      </c>
      <c r="J31" s="64"/>
    </row>
    <row r="32" s="52" customFormat="1" ht="19" customHeight="1" spans="1:10">
      <c r="A32" s="64">
        <f>MAX($A$3:A31)+1</f>
        <v>29</v>
      </c>
      <c r="B32" s="65" t="s">
        <v>75</v>
      </c>
      <c r="C32" s="65" t="s">
        <v>448</v>
      </c>
      <c r="D32" s="65" t="s">
        <v>449</v>
      </c>
      <c r="E32" s="65">
        <v>2</v>
      </c>
      <c r="F32" s="66"/>
      <c r="G32" s="66"/>
      <c r="H32" s="68">
        <v>2</v>
      </c>
      <c r="I32" s="64">
        <f t="shared" si="0"/>
        <v>4</v>
      </c>
      <c r="J32" s="64" t="s">
        <v>450</v>
      </c>
    </row>
    <row r="33" s="52" customFormat="1" ht="19" customHeight="1" spans="1:10">
      <c r="A33" s="64">
        <f>MAX($A$3:A32)+1</f>
        <v>30</v>
      </c>
      <c r="B33" s="65"/>
      <c r="C33" s="79" t="s">
        <v>408</v>
      </c>
      <c r="D33" s="65" t="s">
        <v>449</v>
      </c>
      <c r="E33" s="65">
        <v>2</v>
      </c>
      <c r="F33" s="66"/>
      <c r="G33" s="66"/>
      <c r="H33" s="68">
        <v>2</v>
      </c>
      <c r="I33" s="64">
        <f t="shared" si="0"/>
        <v>4</v>
      </c>
      <c r="J33" s="64" t="s">
        <v>450</v>
      </c>
    </row>
    <row r="34" s="52" customFormat="1" ht="19" customHeight="1" spans="1:10">
      <c r="A34" s="64">
        <f>MAX($A$3:A33)+1</f>
        <v>31</v>
      </c>
      <c r="B34" s="65" t="s">
        <v>451</v>
      </c>
      <c r="C34" s="65"/>
      <c r="D34" s="65" t="s">
        <v>43</v>
      </c>
      <c r="E34" s="65">
        <v>10</v>
      </c>
      <c r="F34" s="66"/>
      <c r="G34" s="66"/>
      <c r="H34" s="68">
        <v>10</v>
      </c>
      <c r="I34" s="64">
        <f t="shared" si="0"/>
        <v>100</v>
      </c>
      <c r="J34" s="64"/>
    </row>
    <row r="35" s="52" customFormat="1" ht="19" customHeight="1" spans="1:10">
      <c r="A35" s="64">
        <f>MAX($A$3:A34)+1</f>
        <v>32</v>
      </c>
      <c r="B35" s="65" t="s">
        <v>452</v>
      </c>
      <c r="C35" s="65" t="s">
        <v>453</v>
      </c>
      <c r="D35" s="65" t="s">
        <v>43</v>
      </c>
      <c r="E35" s="65">
        <v>20</v>
      </c>
      <c r="F35" s="66"/>
      <c r="G35" s="66"/>
      <c r="H35" s="68">
        <v>14</v>
      </c>
      <c r="I35" s="64">
        <f t="shared" si="0"/>
        <v>280</v>
      </c>
      <c r="J35" s="64"/>
    </row>
    <row r="36" s="52" customFormat="1" ht="19" customHeight="1" spans="1:10">
      <c r="A36" s="64">
        <f>MAX($A$3:A35)+1</f>
        <v>33</v>
      </c>
      <c r="B36" s="65"/>
      <c r="C36" s="65" t="s">
        <v>454</v>
      </c>
      <c r="D36" s="65" t="s">
        <v>43</v>
      </c>
      <c r="E36" s="65">
        <v>5</v>
      </c>
      <c r="F36" s="66"/>
      <c r="G36" s="66"/>
      <c r="H36" s="68">
        <v>10</v>
      </c>
      <c r="I36" s="64">
        <f t="shared" si="0"/>
        <v>50</v>
      </c>
      <c r="J36" s="64"/>
    </row>
    <row r="37" s="52" customFormat="1" ht="19" customHeight="1" spans="1:10">
      <c r="A37" s="64">
        <f>MAX($A$3:A36)+1</f>
        <v>34</v>
      </c>
      <c r="B37" s="65"/>
      <c r="C37" s="65" t="s">
        <v>455</v>
      </c>
      <c r="D37" s="65" t="s">
        <v>43</v>
      </c>
      <c r="E37" s="65">
        <v>5</v>
      </c>
      <c r="F37" s="66"/>
      <c r="G37" s="66"/>
      <c r="H37" s="68">
        <v>9</v>
      </c>
      <c r="I37" s="64">
        <f t="shared" ref="I37:I83" si="1">H37*E37</f>
        <v>45</v>
      </c>
      <c r="J37" s="64"/>
    </row>
    <row r="38" s="52" customFormat="1" ht="19" customHeight="1" spans="1:10">
      <c r="A38" s="64">
        <f>MAX($A$3:A37)+1</f>
        <v>35</v>
      </c>
      <c r="B38" s="65" t="s">
        <v>456</v>
      </c>
      <c r="C38" s="65" t="s">
        <v>441</v>
      </c>
      <c r="D38" s="65" t="s">
        <v>43</v>
      </c>
      <c r="E38" s="65">
        <v>2</v>
      </c>
      <c r="F38" s="66"/>
      <c r="G38" s="66"/>
      <c r="H38" s="68">
        <v>30</v>
      </c>
      <c r="I38" s="64">
        <f t="shared" si="1"/>
        <v>60</v>
      </c>
      <c r="J38" s="64"/>
    </row>
    <row r="39" s="52" customFormat="1" ht="19" customHeight="1" spans="1:10">
      <c r="A39" s="64">
        <f>MAX($A$3:A38)+1</f>
        <v>36</v>
      </c>
      <c r="B39" s="65" t="s">
        <v>457</v>
      </c>
      <c r="C39" s="65" t="s">
        <v>458</v>
      </c>
      <c r="D39" s="65" t="s">
        <v>43</v>
      </c>
      <c r="E39" s="65">
        <v>40</v>
      </c>
      <c r="F39" s="66"/>
      <c r="G39" s="66"/>
      <c r="H39" s="68">
        <v>10</v>
      </c>
      <c r="I39" s="64">
        <f t="shared" si="1"/>
        <v>400</v>
      </c>
      <c r="J39" s="64"/>
    </row>
    <row r="40" s="52" customFormat="1" ht="19" customHeight="1" spans="1:10">
      <c r="A40" s="64">
        <f>MAX($A$3:A39)+1</f>
        <v>37</v>
      </c>
      <c r="B40" s="65"/>
      <c r="C40" s="65" t="s">
        <v>459</v>
      </c>
      <c r="D40" s="65" t="s">
        <v>43</v>
      </c>
      <c r="E40" s="65">
        <v>5</v>
      </c>
      <c r="F40" s="66"/>
      <c r="G40" s="66"/>
      <c r="H40" s="68">
        <v>8</v>
      </c>
      <c r="I40" s="64">
        <f t="shared" si="1"/>
        <v>40</v>
      </c>
      <c r="J40" s="64"/>
    </row>
    <row r="41" s="52" customFormat="1" ht="19" customHeight="1" spans="1:10">
      <c r="A41" s="64">
        <f>MAX($A$3:A40)+1</f>
        <v>38</v>
      </c>
      <c r="B41" s="65" t="s">
        <v>460</v>
      </c>
      <c r="C41" s="65"/>
      <c r="D41" s="65" t="s">
        <v>108</v>
      </c>
      <c r="E41" s="65">
        <v>6</v>
      </c>
      <c r="F41" s="66"/>
      <c r="G41" s="66"/>
      <c r="H41" s="68">
        <v>40</v>
      </c>
      <c r="I41" s="64">
        <f t="shared" si="1"/>
        <v>240</v>
      </c>
      <c r="J41" s="64" t="s">
        <v>461</v>
      </c>
    </row>
    <row r="42" s="52" customFormat="1" ht="19" customHeight="1" spans="1:10">
      <c r="A42" s="64">
        <f>MAX($A$3:A41)+1</f>
        <v>39</v>
      </c>
      <c r="B42" s="65" t="s">
        <v>77</v>
      </c>
      <c r="C42" s="65"/>
      <c r="D42" s="65" t="s">
        <v>449</v>
      </c>
      <c r="E42" s="65">
        <v>2</v>
      </c>
      <c r="F42" s="66"/>
      <c r="G42" s="66"/>
      <c r="H42" s="68">
        <v>24</v>
      </c>
      <c r="I42" s="64">
        <f t="shared" si="1"/>
        <v>48</v>
      </c>
      <c r="J42" s="64" t="s">
        <v>450</v>
      </c>
    </row>
    <row r="43" s="52" customFormat="1" ht="19" customHeight="1" spans="1:10">
      <c r="A43" s="64">
        <f>MAX($A$3:A42)+1</f>
        <v>40</v>
      </c>
      <c r="B43" s="65" t="s">
        <v>462</v>
      </c>
      <c r="C43" s="65" t="s">
        <v>463</v>
      </c>
      <c r="D43" s="65" t="s">
        <v>45</v>
      </c>
      <c r="E43" s="65">
        <v>7</v>
      </c>
      <c r="F43" s="66"/>
      <c r="G43" s="66"/>
      <c r="H43" s="68">
        <v>18</v>
      </c>
      <c r="I43" s="64">
        <f t="shared" si="1"/>
        <v>126</v>
      </c>
      <c r="J43" s="64"/>
    </row>
    <row r="44" s="52" customFormat="1" ht="19" customHeight="1" spans="1:10">
      <c r="A44" s="64">
        <f>MAX($A$3:A43)+1</f>
        <v>41</v>
      </c>
      <c r="B44" s="65"/>
      <c r="C44" s="65" t="s">
        <v>464</v>
      </c>
      <c r="D44" s="65" t="s">
        <v>45</v>
      </c>
      <c r="E44" s="65">
        <v>7</v>
      </c>
      <c r="F44" s="66"/>
      <c r="G44" s="66"/>
      <c r="H44" s="68">
        <v>13.5</v>
      </c>
      <c r="I44" s="64">
        <f t="shared" si="1"/>
        <v>94.5</v>
      </c>
      <c r="J44" s="64"/>
    </row>
    <row r="45" s="52" customFormat="1" ht="19" customHeight="1" spans="1:10">
      <c r="A45" s="64">
        <f>MAX($A$3:A44)+1</f>
        <v>42</v>
      </c>
      <c r="B45" s="65"/>
      <c r="C45" s="65" t="s">
        <v>465</v>
      </c>
      <c r="D45" s="65" t="s">
        <v>45</v>
      </c>
      <c r="E45" s="65">
        <v>7</v>
      </c>
      <c r="F45" s="66"/>
      <c r="G45" s="66"/>
      <c r="H45" s="68">
        <v>13.5</v>
      </c>
      <c r="I45" s="64">
        <f t="shared" si="1"/>
        <v>94.5</v>
      </c>
      <c r="J45" s="64"/>
    </row>
    <row r="46" s="52" customFormat="1" ht="19" customHeight="1" spans="1:10">
      <c r="A46" s="64">
        <f>MAX($A$3:A45)+1</f>
        <v>43</v>
      </c>
      <c r="B46" s="65"/>
      <c r="C46" s="65" t="s">
        <v>466</v>
      </c>
      <c r="D46" s="65" t="s">
        <v>45</v>
      </c>
      <c r="E46" s="65">
        <v>7</v>
      </c>
      <c r="F46" s="66"/>
      <c r="G46" s="66"/>
      <c r="H46" s="68">
        <v>13.5</v>
      </c>
      <c r="I46" s="64">
        <f t="shared" si="1"/>
        <v>94.5</v>
      </c>
      <c r="J46" s="64"/>
    </row>
    <row r="47" s="52" customFormat="1" ht="19" customHeight="1" spans="1:10">
      <c r="A47" s="64">
        <f>MAX($A$3:A46)+1</f>
        <v>44</v>
      </c>
      <c r="B47" s="65"/>
      <c r="C47" s="65" t="s">
        <v>467</v>
      </c>
      <c r="D47" s="65" t="s">
        <v>45</v>
      </c>
      <c r="E47" s="65">
        <v>7</v>
      </c>
      <c r="F47" s="66"/>
      <c r="G47" s="66"/>
      <c r="H47" s="68">
        <v>12</v>
      </c>
      <c r="I47" s="64">
        <f t="shared" si="1"/>
        <v>84</v>
      </c>
      <c r="J47" s="64"/>
    </row>
    <row r="48" s="52" customFormat="1" ht="19" customHeight="1" spans="1:10">
      <c r="A48" s="64">
        <f>MAX($A$3:A47)+1</f>
        <v>45</v>
      </c>
      <c r="B48" s="65"/>
      <c r="C48" s="65" t="s">
        <v>468</v>
      </c>
      <c r="D48" s="65" t="s">
        <v>45</v>
      </c>
      <c r="E48" s="65">
        <v>7</v>
      </c>
      <c r="F48" s="66"/>
      <c r="G48" s="66"/>
      <c r="H48" s="68">
        <v>12</v>
      </c>
      <c r="I48" s="64">
        <f t="shared" si="1"/>
        <v>84</v>
      </c>
      <c r="J48" s="64"/>
    </row>
    <row r="49" s="52" customFormat="1" ht="19" customHeight="1" spans="1:10">
      <c r="A49" s="64">
        <f>MAX($A$3:A48)+1</f>
        <v>46</v>
      </c>
      <c r="B49" s="65" t="s">
        <v>308</v>
      </c>
      <c r="C49" s="65" t="s">
        <v>145</v>
      </c>
      <c r="D49" s="65" t="s">
        <v>449</v>
      </c>
      <c r="E49" s="65">
        <v>2</v>
      </c>
      <c r="F49" s="66"/>
      <c r="G49" s="66"/>
      <c r="H49" s="68">
        <v>12</v>
      </c>
      <c r="I49" s="64">
        <f t="shared" si="1"/>
        <v>24</v>
      </c>
      <c r="J49" s="64" t="s">
        <v>469</v>
      </c>
    </row>
    <row r="50" s="52" customFormat="1" ht="19" customHeight="1" spans="1:10">
      <c r="A50" s="64">
        <f>MAX($A$3:A49)+1</f>
        <v>47</v>
      </c>
      <c r="B50" s="65" t="s">
        <v>470</v>
      </c>
      <c r="C50" s="65"/>
      <c r="D50" s="65" t="s">
        <v>471</v>
      </c>
      <c r="E50" s="65">
        <v>10</v>
      </c>
      <c r="F50" s="66"/>
      <c r="G50" s="66"/>
      <c r="H50" s="68">
        <v>5</v>
      </c>
      <c r="I50" s="64">
        <f t="shared" si="1"/>
        <v>50</v>
      </c>
      <c r="J50" s="64"/>
    </row>
    <row r="51" s="52" customFormat="1" ht="19" customHeight="1" spans="1:10">
      <c r="A51" s="64">
        <f>MAX($A$3:A50)+1</f>
        <v>48</v>
      </c>
      <c r="B51" s="65" t="s">
        <v>78</v>
      </c>
      <c r="C51" s="65" t="s">
        <v>472</v>
      </c>
      <c r="D51" s="65" t="s">
        <v>73</v>
      </c>
      <c r="E51" s="65">
        <v>9</v>
      </c>
      <c r="F51" s="66"/>
      <c r="G51" s="66"/>
      <c r="H51" s="68">
        <v>6</v>
      </c>
      <c r="I51" s="64">
        <f t="shared" si="1"/>
        <v>54</v>
      </c>
      <c r="J51" s="64"/>
    </row>
    <row r="52" s="52" customFormat="1" ht="19" customHeight="1" spans="1:10">
      <c r="A52" s="64">
        <f>MAX($A$3:A51)+1</f>
        <v>49</v>
      </c>
      <c r="B52" s="65"/>
      <c r="C52" s="65" t="s">
        <v>473</v>
      </c>
      <c r="D52" s="65" t="s">
        <v>449</v>
      </c>
      <c r="E52" s="65">
        <v>1</v>
      </c>
      <c r="F52" s="66"/>
      <c r="G52" s="66"/>
      <c r="H52" s="68">
        <v>8</v>
      </c>
      <c r="I52" s="64">
        <f t="shared" si="1"/>
        <v>8</v>
      </c>
      <c r="J52" s="64" t="s">
        <v>474</v>
      </c>
    </row>
    <row r="53" s="52" customFormat="1" ht="19" customHeight="1" spans="1:10">
      <c r="A53" s="64">
        <f>MAX($A$3:A52)+1</f>
        <v>50</v>
      </c>
      <c r="B53" s="65" t="s">
        <v>475</v>
      </c>
      <c r="C53" s="65" t="s">
        <v>476</v>
      </c>
      <c r="D53" s="65" t="s">
        <v>45</v>
      </c>
      <c r="E53" s="65">
        <v>9</v>
      </c>
      <c r="F53" s="66"/>
      <c r="G53" s="66"/>
      <c r="H53" s="68">
        <v>10</v>
      </c>
      <c r="I53" s="64">
        <f t="shared" si="1"/>
        <v>90</v>
      </c>
      <c r="J53" s="64"/>
    </row>
    <row r="54" s="52" customFormat="1" ht="19" customHeight="1" spans="1:10">
      <c r="A54" s="64">
        <f>MAX($A$3:A53)+1</f>
        <v>51</v>
      </c>
      <c r="B54" s="65" t="s">
        <v>477</v>
      </c>
      <c r="C54" s="65" t="s">
        <v>478</v>
      </c>
      <c r="D54" s="65" t="s">
        <v>45</v>
      </c>
      <c r="E54" s="65">
        <v>4</v>
      </c>
      <c r="F54" s="66"/>
      <c r="G54" s="66"/>
      <c r="H54" s="68">
        <v>10</v>
      </c>
      <c r="I54" s="64">
        <f t="shared" si="1"/>
        <v>40</v>
      </c>
      <c r="J54" s="64"/>
    </row>
    <row r="55" s="52" customFormat="1" ht="19" customHeight="1" spans="1:10">
      <c r="A55" s="64">
        <f>MAX($A$3:A54)+1</f>
        <v>52</v>
      </c>
      <c r="B55" s="65" t="s">
        <v>479</v>
      </c>
      <c r="C55" s="65" t="s">
        <v>416</v>
      </c>
      <c r="D55" s="65" t="s">
        <v>101</v>
      </c>
      <c r="E55" s="65">
        <v>5</v>
      </c>
      <c r="F55" s="66"/>
      <c r="G55" s="66"/>
      <c r="H55" s="68">
        <v>12</v>
      </c>
      <c r="I55" s="64">
        <f t="shared" si="1"/>
        <v>60</v>
      </c>
      <c r="J55" s="64"/>
    </row>
    <row r="56" s="52" customFormat="1" ht="19" customHeight="1" spans="1:10">
      <c r="A56" s="64">
        <f>MAX($A$3:A55)+1</f>
        <v>53</v>
      </c>
      <c r="B56" s="65" t="s">
        <v>480</v>
      </c>
      <c r="C56" s="65" t="s">
        <v>416</v>
      </c>
      <c r="D56" s="65" t="s">
        <v>101</v>
      </c>
      <c r="E56" s="65">
        <v>3</v>
      </c>
      <c r="F56" s="66"/>
      <c r="G56" s="66"/>
      <c r="H56" s="68">
        <v>12</v>
      </c>
      <c r="I56" s="64">
        <f t="shared" si="1"/>
        <v>36</v>
      </c>
      <c r="J56" s="64"/>
    </row>
    <row r="57" s="52" customFormat="1" ht="19" customHeight="1" spans="1:10">
      <c r="A57" s="64">
        <f>MAX($A$3:A56)+1</f>
        <v>54</v>
      </c>
      <c r="B57" s="65" t="s">
        <v>481</v>
      </c>
      <c r="C57" s="65" t="s">
        <v>416</v>
      </c>
      <c r="D57" s="65" t="s">
        <v>45</v>
      </c>
      <c r="E57" s="65">
        <v>6</v>
      </c>
      <c r="F57" s="66"/>
      <c r="G57" s="66"/>
      <c r="H57" s="68">
        <v>10</v>
      </c>
      <c r="I57" s="64">
        <f t="shared" si="1"/>
        <v>60</v>
      </c>
      <c r="J57" s="64"/>
    </row>
    <row r="58" s="52" customFormat="1" ht="19" customHeight="1" spans="1:10">
      <c r="A58" s="64">
        <f>MAX($A$3:A57)+1</f>
        <v>55</v>
      </c>
      <c r="B58" s="65"/>
      <c r="C58" s="65" t="s">
        <v>426</v>
      </c>
      <c r="D58" s="65" t="s">
        <v>45</v>
      </c>
      <c r="E58" s="65">
        <v>6</v>
      </c>
      <c r="F58" s="66"/>
      <c r="G58" s="66"/>
      <c r="H58" s="68">
        <v>10</v>
      </c>
      <c r="I58" s="64">
        <f t="shared" si="1"/>
        <v>60</v>
      </c>
      <c r="J58" s="64"/>
    </row>
    <row r="59" s="52" customFormat="1" ht="19" customHeight="1" spans="1:10">
      <c r="A59" s="64">
        <f>MAX($A$3:A58)+1</f>
        <v>56</v>
      </c>
      <c r="B59" s="65"/>
      <c r="C59" s="65" t="s">
        <v>482</v>
      </c>
      <c r="D59" s="65" t="s">
        <v>45</v>
      </c>
      <c r="E59" s="65">
        <v>6</v>
      </c>
      <c r="F59" s="66"/>
      <c r="G59" s="66"/>
      <c r="H59" s="68">
        <v>10</v>
      </c>
      <c r="I59" s="64">
        <f t="shared" si="1"/>
        <v>60</v>
      </c>
      <c r="J59" s="64"/>
    </row>
    <row r="60" s="52" customFormat="1" ht="19" customHeight="1" spans="1:10">
      <c r="A60" s="64">
        <f>MAX($A$3:A59)+1</f>
        <v>57</v>
      </c>
      <c r="B60" s="65"/>
      <c r="C60" s="65" t="s">
        <v>483</v>
      </c>
      <c r="D60" s="65" t="s">
        <v>45</v>
      </c>
      <c r="E60" s="65">
        <v>6</v>
      </c>
      <c r="F60" s="66"/>
      <c r="G60" s="66"/>
      <c r="H60" s="68">
        <v>10</v>
      </c>
      <c r="I60" s="64">
        <f t="shared" si="1"/>
        <v>60</v>
      </c>
      <c r="J60" s="64"/>
    </row>
    <row r="61" s="52" customFormat="1" ht="17" customHeight="1" spans="1:10">
      <c r="A61" s="64">
        <f>MAX($A$3:A60)+1</f>
        <v>58</v>
      </c>
      <c r="B61" s="65"/>
      <c r="C61" s="80" t="s">
        <v>484</v>
      </c>
      <c r="D61" s="65" t="s">
        <v>45</v>
      </c>
      <c r="E61" s="65">
        <v>6</v>
      </c>
      <c r="F61" s="66"/>
      <c r="G61" s="66"/>
      <c r="H61" s="68">
        <v>10</v>
      </c>
      <c r="I61" s="64">
        <f t="shared" si="1"/>
        <v>60</v>
      </c>
      <c r="J61" s="64"/>
    </row>
    <row r="62" s="52" customFormat="1" ht="19" customHeight="1" spans="1:10">
      <c r="A62" s="64">
        <f>MAX($A$3:A61)+1</f>
        <v>59</v>
      </c>
      <c r="B62" s="81" t="s">
        <v>485</v>
      </c>
      <c r="C62" s="81" t="s">
        <v>486</v>
      </c>
      <c r="D62" s="81" t="s">
        <v>73</v>
      </c>
      <c r="E62" s="82">
        <v>5</v>
      </c>
      <c r="F62" s="36"/>
      <c r="G62" s="66"/>
      <c r="H62" s="83">
        <v>30</v>
      </c>
      <c r="I62" s="64">
        <f t="shared" si="1"/>
        <v>150</v>
      </c>
      <c r="J62" s="34"/>
    </row>
    <row r="63" s="52" customFormat="1" ht="19" customHeight="1" spans="1:10">
      <c r="A63" s="64">
        <f>MAX($A$3:A62)+1</f>
        <v>60</v>
      </c>
      <c r="B63" s="81" t="s">
        <v>487</v>
      </c>
      <c r="C63" s="82"/>
      <c r="D63" s="81" t="s">
        <v>43</v>
      </c>
      <c r="E63" s="82">
        <v>10</v>
      </c>
      <c r="F63" s="36"/>
      <c r="G63" s="66"/>
      <c r="H63" s="83">
        <v>10</v>
      </c>
      <c r="I63" s="64">
        <f t="shared" si="1"/>
        <v>100</v>
      </c>
      <c r="J63" s="34"/>
    </row>
    <row r="64" s="52" customFormat="1" ht="19" customHeight="1" spans="1:10">
      <c r="A64" s="64">
        <f>MAX($A$3:A63)+1</f>
        <v>61</v>
      </c>
      <c r="B64" s="80" t="s">
        <v>377</v>
      </c>
      <c r="C64" s="80" t="s">
        <v>472</v>
      </c>
      <c r="D64" s="80" t="s">
        <v>130</v>
      </c>
      <c r="E64" s="65">
        <v>100</v>
      </c>
      <c r="F64" s="66"/>
      <c r="G64" s="66"/>
      <c r="H64" s="68">
        <v>1</v>
      </c>
      <c r="I64" s="64">
        <f t="shared" si="1"/>
        <v>100</v>
      </c>
      <c r="J64" s="64"/>
    </row>
    <row r="65" s="52" customFormat="1" ht="19" customHeight="1" spans="1:10">
      <c r="A65" s="64">
        <f>MAX($A$3:A64)+1</f>
        <v>62</v>
      </c>
      <c r="B65" s="80"/>
      <c r="C65" s="80" t="s">
        <v>473</v>
      </c>
      <c r="D65" s="80" t="s">
        <v>130</v>
      </c>
      <c r="E65" s="65">
        <v>200</v>
      </c>
      <c r="F65" s="66"/>
      <c r="G65" s="66"/>
      <c r="H65" s="68">
        <v>0.5</v>
      </c>
      <c r="I65" s="64">
        <f t="shared" si="1"/>
        <v>100</v>
      </c>
      <c r="J65" s="64"/>
    </row>
    <row r="66" s="52" customFormat="1" ht="19" customHeight="1" spans="1:10">
      <c r="A66" s="64">
        <f>MAX($A$3:A65)+1</f>
        <v>63</v>
      </c>
      <c r="B66" s="65" t="s">
        <v>94</v>
      </c>
      <c r="C66" s="65" t="s">
        <v>119</v>
      </c>
      <c r="D66" s="65" t="s">
        <v>96</v>
      </c>
      <c r="E66" s="65">
        <v>30</v>
      </c>
      <c r="F66" s="66"/>
      <c r="G66" s="66"/>
      <c r="H66" s="68">
        <v>5</v>
      </c>
      <c r="I66" s="64">
        <f t="shared" si="1"/>
        <v>150</v>
      </c>
      <c r="J66" s="64"/>
    </row>
    <row r="67" s="52" customFormat="1" ht="19" customHeight="1" spans="1:10">
      <c r="A67" s="64">
        <f>MAX($A$3:A66)+1</f>
        <v>64</v>
      </c>
      <c r="B67" s="65"/>
      <c r="C67" s="65" t="s">
        <v>95</v>
      </c>
      <c r="D67" s="65" t="s">
        <v>96</v>
      </c>
      <c r="E67" s="65">
        <v>40</v>
      </c>
      <c r="F67" s="66"/>
      <c r="G67" s="66"/>
      <c r="H67" s="68">
        <v>5</v>
      </c>
      <c r="I67" s="64">
        <f t="shared" si="1"/>
        <v>200</v>
      </c>
      <c r="J67" s="64"/>
    </row>
    <row r="68" s="30" customFormat="1" ht="19" customHeight="1" spans="1:10">
      <c r="A68" s="64">
        <f>MAX($A$3:A67)+1</f>
        <v>65</v>
      </c>
      <c r="B68" s="75" t="s">
        <v>488</v>
      </c>
      <c r="C68" s="75" t="s">
        <v>489</v>
      </c>
      <c r="D68" s="75" t="s">
        <v>43</v>
      </c>
      <c r="E68" s="75">
        <v>6</v>
      </c>
      <c r="F68" s="76"/>
      <c r="G68" s="66"/>
      <c r="H68" s="77">
        <v>15</v>
      </c>
      <c r="I68" s="64">
        <f t="shared" si="1"/>
        <v>90</v>
      </c>
      <c r="J68" s="10"/>
    </row>
    <row r="69" s="30" customFormat="1" ht="19" customHeight="1" spans="1:10">
      <c r="A69" s="64">
        <f>MAX($A$3:A68)+1</f>
        <v>66</v>
      </c>
      <c r="B69" s="75" t="s">
        <v>490</v>
      </c>
      <c r="C69" s="75"/>
      <c r="D69" s="75" t="s">
        <v>43</v>
      </c>
      <c r="E69" s="75">
        <v>20</v>
      </c>
      <c r="F69" s="76"/>
      <c r="G69" s="66"/>
      <c r="H69" s="77">
        <v>15</v>
      </c>
      <c r="I69" s="64">
        <f t="shared" si="1"/>
        <v>300</v>
      </c>
      <c r="J69" s="10"/>
    </row>
    <row r="70" s="30" customFormat="1" ht="19" customHeight="1" spans="1:10">
      <c r="A70" s="64">
        <f>MAX($A$3:A69)+1</f>
        <v>67</v>
      </c>
      <c r="B70" s="75" t="s">
        <v>90</v>
      </c>
      <c r="C70" s="75"/>
      <c r="D70" s="75" t="s">
        <v>43</v>
      </c>
      <c r="E70" s="75">
        <v>6</v>
      </c>
      <c r="F70" s="76"/>
      <c r="G70" s="66"/>
      <c r="H70" s="77">
        <v>35</v>
      </c>
      <c r="I70" s="64">
        <f t="shared" si="1"/>
        <v>210</v>
      </c>
      <c r="J70" s="10"/>
    </row>
    <row r="71" s="30" customFormat="1" ht="19" customHeight="1" spans="1:10">
      <c r="A71" s="64">
        <f>MAX($A$3:A70)+1</f>
        <v>68</v>
      </c>
      <c r="B71" s="75" t="s">
        <v>491</v>
      </c>
      <c r="C71" s="75"/>
      <c r="D71" s="75" t="s">
        <v>43</v>
      </c>
      <c r="E71" s="75">
        <v>7</v>
      </c>
      <c r="F71" s="76"/>
      <c r="G71" s="66"/>
      <c r="H71" s="77">
        <v>50</v>
      </c>
      <c r="I71" s="64">
        <f t="shared" si="1"/>
        <v>350</v>
      </c>
      <c r="J71" s="10"/>
    </row>
    <row r="72" s="52" customFormat="1" ht="19" customHeight="1" spans="1:10">
      <c r="A72" s="64">
        <f>MAX($A$3:A71)+1</f>
        <v>69</v>
      </c>
      <c r="B72" s="65" t="s">
        <v>492</v>
      </c>
      <c r="C72" s="65" t="s">
        <v>493</v>
      </c>
      <c r="D72" s="65" t="s">
        <v>92</v>
      </c>
      <c r="E72" s="65">
        <v>6</v>
      </c>
      <c r="F72" s="66"/>
      <c r="G72" s="66"/>
      <c r="H72" s="68">
        <v>10</v>
      </c>
      <c r="I72" s="64">
        <f t="shared" si="1"/>
        <v>60</v>
      </c>
      <c r="J72" s="64"/>
    </row>
    <row r="73" s="52" customFormat="1" ht="19" customHeight="1" spans="1:10">
      <c r="A73" s="64">
        <f>MAX($A$3:A72)+1</f>
        <v>70</v>
      </c>
      <c r="B73" s="65" t="s">
        <v>494</v>
      </c>
      <c r="C73" s="65" t="s">
        <v>495</v>
      </c>
      <c r="D73" s="65" t="s">
        <v>45</v>
      </c>
      <c r="E73" s="65">
        <v>1</v>
      </c>
      <c r="F73" s="66"/>
      <c r="G73" s="66"/>
      <c r="H73" s="68">
        <v>25</v>
      </c>
      <c r="I73" s="64">
        <f t="shared" si="1"/>
        <v>25</v>
      </c>
      <c r="J73" s="64"/>
    </row>
    <row r="74" s="52" customFormat="1" ht="19" customHeight="1" spans="1:10">
      <c r="A74" s="64">
        <f>MAX($A$3:A73)+1</f>
        <v>71</v>
      </c>
      <c r="B74" s="65" t="s">
        <v>98</v>
      </c>
      <c r="C74" s="65"/>
      <c r="D74" s="65" t="s">
        <v>179</v>
      </c>
      <c r="E74" s="65">
        <v>10</v>
      </c>
      <c r="F74" s="66"/>
      <c r="G74" s="66"/>
      <c r="H74" s="68">
        <v>3</v>
      </c>
      <c r="I74" s="64">
        <f t="shared" si="1"/>
        <v>30</v>
      </c>
      <c r="J74" s="64"/>
    </row>
    <row r="75" s="52" customFormat="1" ht="19" customHeight="1" spans="1:10">
      <c r="A75" s="64">
        <f>MAX($A$3:A74)+1</f>
        <v>72</v>
      </c>
      <c r="B75" s="65" t="s">
        <v>102</v>
      </c>
      <c r="C75" s="84"/>
      <c r="D75" s="65" t="s">
        <v>101</v>
      </c>
      <c r="E75" s="65">
        <v>8</v>
      </c>
      <c r="F75" s="66"/>
      <c r="G75" s="66"/>
      <c r="H75" s="68">
        <v>10</v>
      </c>
      <c r="I75" s="64">
        <f t="shared" si="1"/>
        <v>80</v>
      </c>
      <c r="J75" s="64"/>
    </row>
    <row r="76" s="52" customFormat="1" ht="19" customHeight="1" spans="1:10">
      <c r="A76" s="64">
        <f>MAX($A$3:A75)+1</f>
        <v>73</v>
      </c>
      <c r="B76" s="65" t="s">
        <v>264</v>
      </c>
      <c r="C76" s="65" t="s">
        <v>496</v>
      </c>
      <c r="D76" s="65" t="s">
        <v>497</v>
      </c>
      <c r="E76" s="65">
        <v>2</v>
      </c>
      <c r="F76" s="66"/>
      <c r="G76" s="66"/>
      <c r="H76" s="68">
        <v>130</v>
      </c>
      <c r="I76" s="64">
        <f t="shared" si="1"/>
        <v>260</v>
      </c>
      <c r="J76" s="64" t="s">
        <v>498</v>
      </c>
    </row>
    <row r="77" s="52" customFormat="1" ht="19" customHeight="1" spans="1:10">
      <c r="A77" s="64">
        <f>MAX($A$3:A76)+1</f>
        <v>74</v>
      </c>
      <c r="B77" s="65" t="s">
        <v>265</v>
      </c>
      <c r="C77" s="65" t="s">
        <v>499</v>
      </c>
      <c r="D77" s="65" t="s">
        <v>45</v>
      </c>
      <c r="E77" s="65">
        <v>10</v>
      </c>
      <c r="F77" s="66"/>
      <c r="G77" s="66"/>
      <c r="H77" s="68">
        <v>5</v>
      </c>
      <c r="I77" s="64">
        <f t="shared" si="1"/>
        <v>50</v>
      </c>
      <c r="J77" s="64"/>
    </row>
    <row r="78" s="52" customFormat="1" ht="19" customHeight="1" spans="1:10">
      <c r="A78" s="64">
        <f>MAX($A$3:A77)+1</f>
        <v>75</v>
      </c>
      <c r="B78" s="65" t="s">
        <v>286</v>
      </c>
      <c r="C78" s="65" t="s">
        <v>500</v>
      </c>
      <c r="D78" s="65" t="s">
        <v>43</v>
      </c>
      <c r="E78" s="65">
        <v>8</v>
      </c>
      <c r="F78" s="66"/>
      <c r="G78" s="66"/>
      <c r="H78" s="68">
        <v>5</v>
      </c>
      <c r="I78" s="64">
        <f t="shared" si="1"/>
        <v>40</v>
      </c>
      <c r="J78" s="64"/>
    </row>
    <row r="79" s="52" customFormat="1" ht="19" customHeight="1" spans="1:10">
      <c r="A79" s="64">
        <f>MAX($A$3:A78)+1</f>
        <v>76</v>
      </c>
      <c r="B79" s="65" t="s">
        <v>501</v>
      </c>
      <c r="C79" s="65" t="s">
        <v>502</v>
      </c>
      <c r="D79" s="65" t="s">
        <v>43</v>
      </c>
      <c r="E79" s="65">
        <v>5</v>
      </c>
      <c r="F79" s="66"/>
      <c r="G79" s="66"/>
      <c r="H79" s="68">
        <v>2</v>
      </c>
      <c r="I79" s="64">
        <f t="shared" si="1"/>
        <v>10</v>
      </c>
      <c r="J79" s="64"/>
    </row>
    <row r="80" s="55" customFormat="1" ht="19" customHeight="1" spans="1:10">
      <c r="A80" s="64">
        <f>MAX($A$3:A79)+1</f>
        <v>77</v>
      </c>
      <c r="B80" s="65" t="s">
        <v>503</v>
      </c>
      <c r="C80" s="65" t="s">
        <v>504</v>
      </c>
      <c r="D80" s="65" t="s">
        <v>43</v>
      </c>
      <c r="E80" s="65">
        <v>20</v>
      </c>
      <c r="F80" s="66"/>
      <c r="G80" s="66"/>
      <c r="H80" s="68">
        <v>3</v>
      </c>
      <c r="I80" s="64">
        <f t="shared" si="1"/>
        <v>60</v>
      </c>
      <c r="J80" s="64"/>
    </row>
    <row r="81" s="55" customFormat="1" ht="19" customHeight="1" spans="1:10">
      <c r="A81" s="64">
        <f>MAX($A$3:A80)+1</f>
        <v>78</v>
      </c>
      <c r="B81" s="65" t="s">
        <v>505</v>
      </c>
      <c r="C81" s="65" t="s">
        <v>506</v>
      </c>
      <c r="D81" s="65" t="s">
        <v>43</v>
      </c>
      <c r="E81" s="65">
        <v>1</v>
      </c>
      <c r="F81" s="66"/>
      <c r="G81" s="66"/>
      <c r="H81" s="68">
        <v>45</v>
      </c>
      <c r="I81" s="64">
        <f t="shared" si="1"/>
        <v>45</v>
      </c>
      <c r="J81" s="64"/>
    </row>
    <row r="82" s="55" customFormat="1" ht="19" customHeight="1" spans="1:10">
      <c r="A82" s="64">
        <f>MAX($A$3:A81)+1</f>
        <v>79</v>
      </c>
      <c r="B82" s="65" t="s">
        <v>507</v>
      </c>
      <c r="C82" s="65" t="s">
        <v>508</v>
      </c>
      <c r="D82" s="65" t="s">
        <v>43</v>
      </c>
      <c r="E82" s="65">
        <v>1</v>
      </c>
      <c r="F82" s="66"/>
      <c r="G82" s="66"/>
      <c r="H82" s="68">
        <v>100</v>
      </c>
      <c r="I82" s="64">
        <f t="shared" si="1"/>
        <v>100</v>
      </c>
      <c r="J82" s="64"/>
    </row>
    <row r="83" s="55" customFormat="1" ht="19" customHeight="1" spans="1:10">
      <c r="A83" s="64">
        <f>MAX($A$3:A82)+1</f>
        <v>80</v>
      </c>
      <c r="B83" s="85" t="s">
        <v>509</v>
      </c>
      <c r="C83" s="85"/>
      <c r="D83" s="85" t="s">
        <v>510</v>
      </c>
      <c r="E83" s="65">
        <v>3</v>
      </c>
      <c r="F83" s="66"/>
      <c r="G83" s="66"/>
      <c r="H83" s="68">
        <v>30</v>
      </c>
      <c r="I83" s="64">
        <f t="shared" si="1"/>
        <v>90</v>
      </c>
      <c r="J83" s="64"/>
    </row>
    <row r="84" s="55" customFormat="1" ht="19" customHeight="1" spans="1:10">
      <c r="A84" s="64"/>
      <c r="B84" s="66"/>
      <c r="C84" s="66"/>
      <c r="D84" s="66"/>
      <c r="E84" s="66"/>
      <c r="F84" s="66"/>
      <c r="G84" s="66"/>
      <c r="H84" s="64"/>
      <c r="I84" s="64">
        <f>SUM(I4:I83)</f>
        <v>10700.5</v>
      </c>
      <c r="J84" s="64"/>
    </row>
    <row r="85" s="52" customFormat="1" ht="13.5" spans="1:10">
      <c r="A85" s="86" t="s">
        <v>152</v>
      </c>
      <c r="B85" s="86"/>
      <c r="C85" s="86"/>
      <c r="D85" s="86"/>
      <c r="E85" s="87"/>
      <c r="F85" s="87"/>
      <c r="G85" s="87"/>
      <c r="H85" s="86"/>
      <c r="I85" s="86"/>
      <c r="J85" s="86"/>
    </row>
    <row r="86" s="52" customFormat="1" ht="13.5" spans="1:10">
      <c r="A86" s="86"/>
      <c r="B86" s="86"/>
      <c r="C86" s="86"/>
      <c r="D86" s="86"/>
      <c r="E86" s="87"/>
      <c r="F86" s="87"/>
      <c r="G86" s="87"/>
      <c r="H86" s="86"/>
      <c r="I86" s="86"/>
      <c r="J86" s="86"/>
    </row>
    <row r="87" s="52" customFormat="1" ht="13.5" spans="1:10">
      <c r="A87" s="86"/>
      <c r="B87" s="86"/>
      <c r="C87" s="86"/>
      <c r="D87" s="86"/>
      <c r="E87" s="87"/>
      <c r="F87" s="87"/>
      <c r="G87" s="87"/>
      <c r="H87" s="86"/>
      <c r="I87" s="86"/>
      <c r="J87" s="86"/>
    </row>
    <row r="88" s="52" customFormat="1" ht="13.5" spans="1:10">
      <c r="A88" s="86"/>
      <c r="B88" s="86"/>
      <c r="C88" s="86"/>
      <c r="D88" s="86"/>
      <c r="E88" s="87"/>
      <c r="F88" s="87"/>
      <c r="G88" s="87"/>
      <c r="H88" s="86"/>
      <c r="I88" s="86"/>
      <c r="J88" s="86"/>
    </row>
    <row r="89" s="52" customFormat="1" ht="13.5" spans="1:10">
      <c r="A89" s="86"/>
      <c r="B89" s="86"/>
      <c r="C89" s="86"/>
      <c r="D89" s="86"/>
      <c r="E89" s="87"/>
      <c r="F89" s="87"/>
      <c r="G89" s="87"/>
      <c r="H89" s="86"/>
      <c r="I89" s="86"/>
      <c r="J89" s="86"/>
    </row>
    <row r="90" s="52" customFormat="1" ht="13.5" spans="1:10">
      <c r="A90" s="86"/>
      <c r="B90" s="86"/>
      <c r="C90" s="86"/>
      <c r="D90" s="86"/>
      <c r="E90" s="87"/>
      <c r="F90" s="87"/>
      <c r="G90" s="87"/>
      <c r="H90" s="86"/>
      <c r="I90" s="86"/>
      <c r="J90" s="86"/>
    </row>
    <row r="91" s="52" customFormat="1" ht="13.5" spans="1:10">
      <c r="A91" s="86"/>
      <c r="B91" s="86"/>
      <c r="C91" s="86"/>
      <c r="D91" s="86"/>
      <c r="E91" s="87"/>
      <c r="F91" s="87"/>
      <c r="G91" s="87"/>
      <c r="H91" s="86"/>
      <c r="I91" s="86"/>
      <c r="J91" s="86"/>
    </row>
  </sheetData>
  <mergeCells count="18">
    <mergeCell ref="A1:J1"/>
    <mergeCell ref="A2:J2"/>
    <mergeCell ref="B4:B5"/>
    <mergeCell ref="B6:B7"/>
    <mergeCell ref="B8:B9"/>
    <mergeCell ref="B14:B16"/>
    <mergeCell ref="B22:B23"/>
    <mergeCell ref="B24:B26"/>
    <mergeCell ref="B32:B33"/>
    <mergeCell ref="B35:B37"/>
    <mergeCell ref="B39:B40"/>
    <mergeCell ref="B43:B48"/>
    <mergeCell ref="B51:B52"/>
    <mergeCell ref="B57:B61"/>
    <mergeCell ref="B64:B65"/>
    <mergeCell ref="B66:B67"/>
    <mergeCell ref="J22:J23"/>
    <mergeCell ref="A85:J91"/>
  </mergeCells>
  <pageMargins left="0.751388888888889" right="0.751388888888889" top="0.550694444444444" bottom="0.511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G12" sqref="G12"/>
    </sheetView>
  </sheetViews>
  <sheetFormatPr defaultColWidth="9" defaultRowHeight="13.5"/>
  <cols>
    <col min="2" max="2" width="19.0583333333333" customWidth="1"/>
    <col min="3" max="3" width="24.5416666666667" customWidth="1"/>
    <col min="5" max="5" width="6.375" customWidth="1"/>
    <col min="6" max="6" width="11.8916666666667" customWidth="1"/>
    <col min="7" max="7" width="12.775" customWidth="1"/>
    <col min="8" max="8" width="12.0166666666667" customWidth="1"/>
    <col min="9" max="9" width="12.525" customWidth="1"/>
    <col min="10" max="10" width="11.5166666666667" customWidth="1"/>
  </cols>
  <sheetData>
    <row r="1" spans="1:10">
      <c r="A1" s="180" t="s">
        <v>31</v>
      </c>
      <c r="B1" s="180"/>
      <c r="C1" s="180"/>
      <c r="D1" s="180"/>
      <c r="E1" s="180"/>
      <c r="F1" s="180"/>
      <c r="G1" s="180"/>
      <c r="H1" s="180"/>
      <c r="I1" s="180"/>
      <c r="J1" s="180"/>
    </row>
    <row r="2" ht="25" customHeight="1" spans="1:10">
      <c r="A2" s="211" t="s">
        <v>32</v>
      </c>
      <c r="B2" s="211"/>
      <c r="C2" s="211"/>
      <c r="D2" s="211"/>
      <c r="E2" s="211"/>
      <c r="F2" s="211"/>
      <c r="G2" s="211"/>
      <c r="H2" s="212"/>
      <c r="I2" s="211"/>
      <c r="J2" s="211"/>
    </row>
    <row r="3" ht="25" customHeight="1" spans="1:10">
      <c r="A3" s="9" t="s">
        <v>1</v>
      </c>
      <c r="B3" s="9" t="s">
        <v>33</v>
      </c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144" t="s">
        <v>39</v>
      </c>
      <c r="I3" s="145" t="s">
        <v>40</v>
      </c>
      <c r="J3" s="9" t="s">
        <v>5</v>
      </c>
    </row>
    <row r="4" ht="25" customHeight="1" spans="1:10">
      <c r="A4" s="9">
        <f>MAX($A$3:A3)+1</f>
        <v>1</v>
      </c>
      <c r="B4" s="10" t="s">
        <v>41</v>
      </c>
      <c r="C4" s="10" t="s">
        <v>42</v>
      </c>
      <c r="D4" s="10" t="s">
        <v>43</v>
      </c>
      <c r="E4" s="10">
        <v>1</v>
      </c>
      <c r="F4" s="10"/>
      <c r="G4" s="10"/>
      <c r="H4" s="93">
        <v>0</v>
      </c>
      <c r="I4" s="9">
        <f>H4*E4</f>
        <v>0</v>
      </c>
      <c r="J4" s="34"/>
    </row>
    <row r="5" ht="25" customHeight="1" spans="1:10">
      <c r="A5" s="9">
        <f>MAX($A$3:A4)+1</f>
        <v>2</v>
      </c>
      <c r="B5" s="10" t="s">
        <v>44</v>
      </c>
      <c r="C5" s="10"/>
      <c r="D5" s="10" t="s">
        <v>45</v>
      </c>
      <c r="E5" s="10">
        <v>4</v>
      </c>
      <c r="F5" s="10"/>
      <c r="G5" s="10"/>
      <c r="H5" s="93">
        <v>12</v>
      </c>
      <c r="I5" s="9">
        <f t="shared" ref="I5:I12" si="0">H5*E5</f>
        <v>48</v>
      </c>
      <c r="J5" s="34"/>
    </row>
    <row r="6" ht="25" customHeight="1" spans="1:10">
      <c r="A6" s="9">
        <f>MAX($A$3:A5)+1</f>
        <v>3</v>
      </c>
      <c r="B6" s="10" t="s">
        <v>46</v>
      </c>
      <c r="C6" s="10"/>
      <c r="D6" s="10" t="s">
        <v>47</v>
      </c>
      <c r="E6" s="10">
        <v>5</v>
      </c>
      <c r="F6" s="10"/>
      <c r="G6" s="10"/>
      <c r="H6" s="213">
        <v>27</v>
      </c>
      <c r="I6" s="9">
        <f t="shared" si="0"/>
        <v>135</v>
      </c>
      <c r="J6" s="34"/>
    </row>
    <row r="7" ht="25" customHeight="1" spans="1:10">
      <c r="A7" s="9">
        <f>MAX($A$3:A6)+1</f>
        <v>4</v>
      </c>
      <c r="B7" s="10" t="s">
        <v>48</v>
      </c>
      <c r="C7" s="10"/>
      <c r="D7" s="10" t="s">
        <v>43</v>
      </c>
      <c r="E7" s="10">
        <v>3</v>
      </c>
      <c r="F7" s="10"/>
      <c r="G7" s="10"/>
      <c r="H7" s="214">
        <v>2</v>
      </c>
      <c r="I7" s="9">
        <f t="shared" si="0"/>
        <v>6</v>
      </c>
      <c r="J7" s="34"/>
    </row>
    <row r="8" ht="25" customHeight="1" spans="1:10">
      <c r="A8" s="9">
        <f>MAX($A$3:A7)+1</f>
        <v>5</v>
      </c>
      <c r="B8" s="10" t="s">
        <v>49</v>
      </c>
      <c r="C8" s="10" t="s">
        <v>50</v>
      </c>
      <c r="D8" s="10" t="s">
        <v>43</v>
      </c>
      <c r="E8" s="10">
        <v>20</v>
      </c>
      <c r="F8" s="10"/>
      <c r="G8" s="10"/>
      <c r="H8" s="214">
        <v>8</v>
      </c>
      <c r="I8" s="9">
        <f t="shared" si="0"/>
        <v>160</v>
      </c>
      <c r="J8" s="34"/>
    </row>
    <row r="9" ht="25" customHeight="1" spans="1:10">
      <c r="A9" s="9">
        <f>MAX($A$3:A8)+1</f>
        <v>6</v>
      </c>
      <c r="B9" s="10" t="s">
        <v>51</v>
      </c>
      <c r="C9" s="10"/>
      <c r="D9" s="10" t="s">
        <v>43</v>
      </c>
      <c r="E9" s="10">
        <v>2</v>
      </c>
      <c r="F9" s="10"/>
      <c r="G9" s="10"/>
      <c r="H9" s="10">
        <v>20</v>
      </c>
      <c r="I9" s="9">
        <f t="shared" si="0"/>
        <v>40</v>
      </c>
      <c r="J9" s="161"/>
    </row>
    <row r="10" ht="25" customHeight="1" spans="1:10">
      <c r="A10" s="9">
        <f>MAX($A$3:A9)+1</f>
        <v>7</v>
      </c>
      <c r="B10" s="10" t="s">
        <v>52</v>
      </c>
      <c r="C10" s="10" t="s">
        <v>53</v>
      </c>
      <c r="D10" s="10" t="s">
        <v>54</v>
      </c>
      <c r="E10" s="10">
        <v>2</v>
      </c>
      <c r="F10" s="10"/>
      <c r="G10" s="10"/>
      <c r="H10" s="10">
        <v>100</v>
      </c>
      <c r="I10" s="9">
        <f t="shared" si="0"/>
        <v>200</v>
      </c>
      <c r="J10" s="161" t="s">
        <v>55</v>
      </c>
    </row>
    <row r="11" ht="25" customHeight="1" spans="1:10">
      <c r="A11" s="9">
        <f>MAX($A$3:A10)+1</f>
        <v>8</v>
      </c>
      <c r="B11" s="10" t="s">
        <v>52</v>
      </c>
      <c r="C11" s="10" t="s">
        <v>56</v>
      </c>
      <c r="D11" s="10" t="s">
        <v>54</v>
      </c>
      <c r="E11" s="10">
        <v>1</v>
      </c>
      <c r="F11" s="10"/>
      <c r="G11" s="10"/>
      <c r="H11" s="10">
        <v>100</v>
      </c>
      <c r="I11" s="9">
        <f t="shared" si="0"/>
        <v>100</v>
      </c>
      <c r="J11" s="161" t="s">
        <v>55</v>
      </c>
    </row>
    <row r="12" ht="25" customHeight="1" spans="1:10">
      <c r="A12" s="9">
        <f>MAX($A$3:A11)+1</f>
        <v>9</v>
      </c>
      <c r="B12" s="10" t="s">
        <v>57</v>
      </c>
      <c r="C12" s="10" t="s">
        <v>58</v>
      </c>
      <c r="D12" s="10" t="s">
        <v>59</v>
      </c>
      <c r="E12" s="10">
        <v>1</v>
      </c>
      <c r="F12" s="10"/>
      <c r="G12" s="10"/>
      <c r="H12" s="10">
        <v>160</v>
      </c>
      <c r="I12" s="9">
        <f t="shared" si="0"/>
        <v>160</v>
      </c>
      <c r="J12" s="161"/>
    </row>
    <row r="13" ht="25" customHeight="1" spans="1:10">
      <c r="A13" s="9"/>
      <c r="B13" s="10"/>
      <c r="C13" s="10"/>
      <c r="D13" s="10"/>
      <c r="E13" s="10"/>
      <c r="F13" s="10"/>
      <c r="G13" s="10"/>
      <c r="H13" s="10"/>
      <c r="I13" s="161">
        <f>SUM(I4:I12)</f>
        <v>849</v>
      </c>
      <c r="J13" s="215"/>
    </row>
  </sheetData>
  <mergeCells count="2">
    <mergeCell ref="A1:J1"/>
    <mergeCell ref="A2:J2"/>
  </mergeCells>
  <pageMargins left="0.984027777777778" right="0.75" top="1" bottom="1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F4" sqref="F4:G21"/>
    </sheetView>
  </sheetViews>
  <sheetFormatPr defaultColWidth="9" defaultRowHeight="14.25"/>
  <cols>
    <col min="1" max="1" width="5.33333333333333" style="13" customWidth="1"/>
    <col min="2" max="3" width="20.6666666666667" style="13" customWidth="1"/>
    <col min="4" max="4" width="8.73333333333333" style="13" customWidth="1"/>
    <col min="5" max="5" width="9.10833333333333" style="13" customWidth="1"/>
    <col min="6" max="6" width="14.4" style="13" customWidth="1"/>
    <col min="7" max="7" width="13.1416666666667" style="13" customWidth="1"/>
    <col min="8" max="8" width="12.6916666666667" customWidth="1"/>
    <col min="9" max="9" width="14.5833333333333" customWidth="1"/>
    <col min="10" max="10" width="12.2166666666667" customWidth="1"/>
  </cols>
  <sheetData>
    <row r="1" ht="27" customHeight="1" spans="1:10">
      <c r="A1" s="43" t="s">
        <v>511</v>
      </c>
      <c r="B1" s="43"/>
      <c r="C1" s="43"/>
      <c r="D1" s="43"/>
      <c r="E1" s="43"/>
      <c r="F1" s="43"/>
      <c r="G1" s="43"/>
      <c r="H1" s="43"/>
      <c r="I1" s="43"/>
      <c r="J1" s="43"/>
    </row>
    <row r="2" s="11" customFormat="1" ht="25.05" customHeight="1" spans="1:10">
      <c r="A2" s="16" t="s">
        <v>512</v>
      </c>
      <c r="B2" s="16"/>
      <c r="C2" s="16"/>
      <c r="D2" s="16"/>
      <c r="E2" s="16"/>
      <c r="F2" s="16"/>
      <c r="G2" s="16"/>
      <c r="H2" s="17"/>
      <c r="I2" s="16"/>
      <c r="J2" s="16"/>
    </row>
    <row r="3" s="12" customFormat="1" ht="20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s="11" customFormat="1" ht="20" customHeight="1" spans="1:10">
      <c r="A4" s="18">
        <f>MAX($A$3:A3)+1</f>
        <v>1</v>
      </c>
      <c r="B4" s="44" t="s">
        <v>513</v>
      </c>
      <c r="C4" s="44"/>
      <c r="D4" s="44" t="s">
        <v>43</v>
      </c>
      <c r="E4" s="45">
        <v>100</v>
      </c>
      <c r="F4" s="45"/>
      <c r="G4" s="45"/>
      <c r="H4" s="46">
        <v>2</v>
      </c>
      <c r="I4" s="47">
        <f>H4*E4</f>
        <v>200</v>
      </c>
      <c r="J4" s="48"/>
    </row>
    <row r="5" s="11" customFormat="1" ht="20" customHeight="1" spans="1:10">
      <c r="A5" s="18">
        <f>MAX($A$3:A4)+1</f>
        <v>2</v>
      </c>
      <c r="B5" s="44" t="s">
        <v>514</v>
      </c>
      <c r="C5" s="44"/>
      <c r="D5" s="44" t="s">
        <v>43</v>
      </c>
      <c r="E5" s="45">
        <v>100</v>
      </c>
      <c r="F5" s="45"/>
      <c r="G5" s="45"/>
      <c r="H5" s="46">
        <v>2.5</v>
      </c>
      <c r="I5" s="47">
        <f t="shared" ref="I5:I20" si="0">H5*E5</f>
        <v>250</v>
      </c>
      <c r="J5" s="48"/>
    </row>
    <row r="6" s="11" customFormat="1" ht="20" customHeight="1" spans="1:10">
      <c r="A6" s="18">
        <f>MAX($A$3:A5)+1</f>
        <v>3</v>
      </c>
      <c r="B6" s="44" t="s">
        <v>77</v>
      </c>
      <c r="C6" s="44"/>
      <c r="D6" s="44" t="s">
        <v>45</v>
      </c>
      <c r="E6" s="45">
        <v>20</v>
      </c>
      <c r="F6" s="45"/>
      <c r="G6" s="45"/>
      <c r="H6" s="46">
        <v>2</v>
      </c>
      <c r="I6" s="47">
        <f t="shared" si="0"/>
        <v>40</v>
      </c>
      <c r="J6" s="48"/>
    </row>
    <row r="7" s="11" customFormat="1" ht="20" customHeight="1" spans="1:10">
      <c r="A7" s="18">
        <f>MAX($A$3:A6)+1</f>
        <v>4</v>
      </c>
      <c r="B7" s="44" t="s">
        <v>216</v>
      </c>
      <c r="C7" s="44"/>
      <c r="D7" s="44" t="s">
        <v>43</v>
      </c>
      <c r="E7" s="45">
        <v>50</v>
      </c>
      <c r="F7" s="45"/>
      <c r="G7" s="45"/>
      <c r="H7" s="46">
        <v>10</v>
      </c>
      <c r="I7" s="47">
        <f t="shared" si="0"/>
        <v>500</v>
      </c>
      <c r="J7" s="48"/>
    </row>
    <row r="8" s="11" customFormat="1" ht="20" customHeight="1" spans="1:10">
      <c r="A8" s="18">
        <f>MAX($A$3:A7)+1</f>
        <v>5</v>
      </c>
      <c r="B8" s="44" t="s">
        <v>125</v>
      </c>
      <c r="C8" s="44"/>
      <c r="D8" s="44" t="s">
        <v>43</v>
      </c>
      <c r="E8" s="45">
        <v>50</v>
      </c>
      <c r="F8" s="45"/>
      <c r="G8" s="45"/>
      <c r="H8" s="46">
        <v>10</v>
      </c>
      <c r="I8" s="47">
        <f t="shared" si="0"/>
        <v>500</v>
      </c>
      <c r="J8" s="48"/>
    </row>
    <row r="9" s="11" customFormat="1" ht="20" customHeight="1" spans="1:10">
      <c r="A9" s="18">
        <f>MAX($A$3:A8)+1</f>
        <v>6</v>
      </c>
      <c r="B9" s="44" t="s">
        <v>180</v>
      </c>
      <c r="C9" s="44" t="s">
        <v>472</v>
      </c>
      <c r="D9" s="44" t="s">
        <v>45</v>
      </c>
      <c r="E9" s="45">
        <v>8</v>
      </c>
      <c r="F9" s="45"/>
      <c r="G9" s="45"/>
      <c r="H9" s="49">
        <v>18</v>
      </c>
      <c r="I9" s="47">
        <f t="shared" si="0"/>
        <v>144</v>
      </c>
      <c r="J9" s="48"/>
    </row>
    <row r="10" s="11" customFormat="1" ht="20" customHeight="1" spans="1:10">
      <c r="A10" s="18">
        <f>MAX($A$3:A9)+1</f>
        <v>7</v>
      </c>
      <c r="B10" s="44" t="s">
        <v>180</v>
      </c>
      <c r="C10" s="44" t="s">
        <v>515</v>
      </c>
      <c r="D10" s="44" t="s">
        <v>45</v>
      </c>
      <c r="E10" s="45">
        <v>8</v>
      </c>
      <c r="F10" s="45"/>
      <c r="G10" s="45"/>
      <c r="H10" s="49">
        <v>13.5</v>
      </c>
      <c r="I10" s="47">
        <f t="shared" si="0"/>
        <v>108</v>
      </c>
      <c r="J10" s="48"/>
    </row>
    <row r="11" s="11" customFormat="1" ht="20" customHeight="1" spans="1:10">
      <c r="A11" s="18">
        <f>MAX($A$3:A10)+1</f>
        <v>8</v>
      </c>
      <c r="B11" s="44" t="s">
        <v>180</v>
      </c>
      <c r="C11" s="44" t="s">
        <v>473</v>
      </c>
      <c r="D11" s="44" t="s">
        <v>45</v>
      </c>
      <c r="E11" s="45">
        <v>8</v>
      </c>
      <c r="F11" s="45"/>
      <c r="G11" s="45"/>
      <c r="H11" s="49">
        <v>12</v>
      </c>
      <c r="I11" s="47">
        <f t="shared" si="0"/>
        <v>96</v>
      </c>
      <c r="J11" s="48"/>
    </row>
    <row r="12" customFormat="1" ht="20" customHeight="1" spans="1:10">
      <c r="A12" s="18">
        <f>MAX($A$3:A11)+1</f>
        <v>9</v>
      </c>
      <c r="B12" s="44" t="s">
        <v>94</v>
      </c>
      <c r="C12" s="44" t="s">
        <v>95</v>
      </c>
      <c r="D12" s="44" t="s">
        <v>516</v>
      </c>
      <c r="E12" s="45">
        <v>15</v>
      </c>
      <c r="F12" s="45"/>
      <c r="G12" s="45"/>
      <c r="H12" s="49">
        <v>2.5</v>
      </c>
      <c r="I12" s="47">
        <f t="shared" si="0"/>
        <v>37.5</v>
      </c>
      <c r="J12" s="48"/>
    </row>
    <row r="13" customFormat="1" ht="20" customHeight="1" spans="1:10">
      <c r="A13" s="18">
        <f>MAX($A$3:A12)+1</f>
        <v>10</v>
      </c>
      <c r="B13" s="44" t="s">
        <v>94</v>
      </c>
      <c r="C13" s="44" t="s">
        <v>119</v>
      </c>
      <c r="D13" s="44" t="s">
        <v>516</v>
      </c>
      <c r="E13" s="45">
        <v>15</v>
      </c>
      <c r="F13" s="45"/>
      <c r="G13" s="45"/>
      <c r="H13" s="50">
        <v>2.5</v>
      </c>
      <c r="I13" s="47">
        <f t="shared" si="0"/>
        <v>37.5</v>
      </c>
      <c r="J13" s="48"/>
    </row>
    <row r="14" customFormat="1" ht="20" customHeight="1" spans="1:10">
      <c r="A14" s="18">
        <f>MAX($A$3:A13)+1</f>
        <v>11</v>
      </c>
      <c r="B14" s="44" t="s">
        <v>148</v>
      </c>
      <c r="C14" s="44" t="s">
        <v>268</v>
      </c>
      <c r="D14" s="44" t="s">
        <v>45</v>
      </c>
      <c r="E14" s="45">
        <v>20</v>
      </c>
      <c r="F14" s="45"/>
      <c r="G14" s="45"/>
      <c r="H14" s="10">
        <v>12</v>
      </c>
      <c r="I14" s="47">
        <f t="shared" si="0"/>
        <v>240</v>
      </c>
      <c r="J14" s="50"/>
    </row>
    <row r="15" customFormat="1" ht="20" customHeight="1" spans="1:10">
      <c r="A15" s="18">
        <f>MAX($A$3:A14)+1</f>
        <v>12</v>
      </c>
      <c r="B15" s="44" t="s">
        <v>148</v>
      </c>
      <c r="C15" s="44" t="s">
        <v>177</v>
      </c>
      <c r="D15" s="44" t="s">
        <v>45</v>
      </c>
      <c r="E15" s="45">
        <v>15</v>
      </c>
      <c r="F15" s="45"/>
      <c r="G15" s="45"/>
      <c r="H15" s="10">
        <v>12</v>
      </c>
      <c r="I15" s="47">
        <f t="shared" si="0"/>
        <v>180</v>
      </c>
      <c r="J15" s="50"/>
    </row>
    <row r="16" customFormat="1" ht="20" customHeight="1" spans="1:10">
      <c r="A16" s="18">
        <f>MAX($A$3:A15)+1</f>
        <v>13</v>
      </c>
      <c r="B16" s="44" t="s">
        <v>517</v>
      </c>
      <c r="C16" s="44"/>
      <c r="D16" s="44" t="s">
        <v>43</v>
      </c>
      <c r="E16" s="45">
        <v>40</v>
      </c>
      <c r="F16" s="45"/>
      <c r="G16" s="45"/>
      <c r="H16" s="10">
        <v>0.8</v>
      </c>
      <c r="I16" s="47">
        <f t="shared" si="0"/>
        <v>32</v>
      </c>
      <c r="J16" s="50"/>
    </row>
    <row r="17" customFormat="1" ht="20" customHeight="1" spans="1:10">
      <c r="A17" s="18">
        <f>MAX($A$3:A16)+1</f>
        <v>14</v>
      </c>
      <c r="B17" s="44" t="s">
        <v>51</v>
      </c>
      <c r="C17" s="44" t="s">
        <v>472</v>
      </c>
      <c r="D17" s="44" t="s">
        <v>43</v>
      </c>
      <c r="E17" s="45">
        <v>2</v>
      </c>
      <c r="F17" s="45"/>
      <c r="G17" s="45"/>
      <c r="H17" s="10">
        <v>20</v>
      </c>
      <c r="I17" s="47">
        <f t="shared" si="0"/>
        <v>40</v>
      </c>
      <c r="J17" s="50"/>
    </row>
    <row r="18" customFormat="1" ht="20" customHeight="1" spans="1:10">
      <c r="A18" s="18">
        <f>MAX($A$3:A17)+1</f>
        <v>15</v>
      </c>
      <c r="B18" s="44" t="s">
        <v>308</v>
      </c>
      <c r="C18" s="44" t="s">
        <v>145</v>
      </c>
      <c r="D18" s="44" t="s">
        <v>45</v>
      </c>
      <c r="E18" s="45">
        <v>5</v>
      </c>
      <c r="F18" s="45"/>
      <c r="G18" s="45"/>
      <c r="H18" s="10">
        <v>40</v>
      </c>
      <c r="I18" s="47">
        <f t="shared" si="0"/>
        <v>200</v>
      </c>
      <c r="J18" s="50" t="s">
        <v>518</v>
      </c>
    </row>
    <row r="19" customFormat="1" ht="20" customHeight="1" spans="1:10">
      <c r="A19" s="18">
        <f>MAX($A$3:A18)+1</f>
        <v>16</v>
      </c>
      <c r="B19" s="44" t="s">
        <v>519</v>
      </c>
      <c r="C19" s="44"/>
      <c r="D19" s="44" t="s">
        <v>43</v>
      </c>
      <c r="E19" s="45">
        <v>20</v>
      </c>
      <c r="F19" s="45"/>
      <c r="G19" s="45"/>
      <c r="H19" s="10">
        <v>15</v>
      </c>
      <c r="I19" s="47">
        <f t="shared" si="0"/>
        <v>300</v>
      </c>
      <c r="J19" s="50"/>
    </row>
    <row r="20" customFormat="1" ht="20" customHeight="1" spans="1:10">
      <c r="A20" s="18">
        <f>MAX($A$3:A19)+1</f>
        <v>17</v>
      </c>
      <c r="B20" s="44" t="s">
        <v>303</v>
      </c>
      <c r="C20" s="44"/>
      <c r="D20" s="44" t="s">
        <v>43</v>
      </c>
      <c r="E20" s="45">
        <v>10</v>
      </c>
      <c r="F20" s="45"/>
      <c r="G20" s="45"/>
      <c r="H20" s="10">
        <v>12</v>
      </c>
      <c r="I20" s="47">
        <f t="shared" si="0"/>
        <v>120</v>
      </c>
      <c r="J20" s="51"/>
    </row>
    <row r="21" customFormat="1" ht="20" customHeight="1" spans="1:10">
      <c r="A21" s="18">
        <f>MAX($A$3:A20)+1</f>
        <v>18</v>
      </c>
      <c r="B21" s="44"/>
      <c r="C21" s="44"/>
      <c r="D21" s="44"/>
      <c r="E21" s="45"/>
      <c r="F21" s="45"/>
      <c r="G21" s="45"/>
      <c r="H21" s="45"/>
      <c r="I21" s="45">
        <f>SUM(I4:I20)</f>
        <v>3025</v>
      </c>
      <c r="J21" s="45"/>
    </row>
  </sheetData>
  <mergeCells count="2">
    <mergeCell ref="A1:J1"/>
    <mergeCell ref="A2:J2"/>
  </mergeCells>
  <pageMargins left="0.75" right="0.75" top="0.590277777777778" bottom="0.472222222222222" header="0.5" footer="0.5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opLeftCell="A2" workbookViewId="0">
      <selection activeCell="F4" sqref="F4:G31"/>
    </sheetView>
  </sheetViews>
  <sheetFormatPr defaultColWidth="9" defaultRowHeight="14.25"/>
  <cols>
    <col min="1" max="1" width="5.33333333333333" style="13" customWidth="1"/>
    <col min="2" max="3" width="20.6666666666667" style="13" customWidth="1"/>
    <col min="4" max="4" width="12.375" style="13" customWidth="1"/>
    <col min="5" max="5" width="8.60833333333333" style="13" customWidth="1"/>
    <col min="6" max="6" width="10.25" style="13" customWidth="1"/>
    <col min="7" max="7" width="13.6583333333333" style="13" customWidth="1"/>
    <col min="8" max="8" width="12.9416666666667" customWidth="1"/>
    <col min="9" max="9" width="14.5833333333333" customWidth="1"/>
    <col min="10" max="10" width="12.2166666666667" customWidth="1"/>
  </cols>
  <sheetData>
    <row r="1" ht="20.25" spans="1:10">
      <c r="A1" s="14" t="s">
        <v>280</v>
      </c>
      <c r="B1" s="14"/>
      <c r="C1" s="14"/>
      <c r="D1" s="14"/>
      <c r="E1" s="14"/>
      <c r="F1" s="14"/>
      <c r="G1" s="14"/>
      <c r="H1" s="15"/>
      <c r="I1" s="15"/>
      <c r="J1" s="14"/>
    </row>
    <row r="2" spans="1:10">
      <c r="A2" s="16" t="s">
        <v>520</v>
      </c>
      <c r="B2" s="16"/>
      <c r="C2" s="16"/>
      <c r="D2" s="16"/>
      <c r="E2" s="31"/>
      <c r="F2" s="31"/>
      <c r="G2" s="31"/>
      <c r="H2" s="17"/>
      <c r="I2" s="16"/>
      <c r="J2" s="16"/>
    </row>
    <row r="3" ht="20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ht="20" customHeight="1" spans="1:10">
      <c r="A4" s="21">
        <v>1</v>
      </c>
      <c r="B4" s="32" t="s">
        <v>98</v>
      </c>
      <c r="C4" s="32"/>
      <c r="D4" s="32" t="s">
        <v>179</v>
      </c>
      <c r="E4" s="33" t="s">
        <v>521</v>
      </c>
      <c r="F4" s="33"/>
      <c r="G4" s="21"/>
      <c r="H4" s="26">
        <v>3</v>
      </c>
      <c r="I4" s="22">
        <f>H4*E4</f>
        <v>12</v>
      </c>
      <c r="J4" s="23"/>
    </row>
    <row r="5" s="30" customFormat="1" ht="20" customHeight="1" spans="1:10">
      <c r="A5" s="21">
        <v>2</v>
      </c>
      <c r="B5" s="34" t="s">
        <v>306</v>
      </c>
      <c r="C5" s="34" t="s">
        <v>522</v>
      </c>
      <c r="D5" s="34" t="s">
        <v>523</v>
      </c>
      <c r="E5" s="35" t="s">
        <v>524</v>
      </c>
      <c r="F5" s="35"/>
      <c r="G5" s="21"/>
      <c r="H5" s="26">
        <v>5</v>
      </c>
      <c r="I5" s="22">
        <f t="shared" ref="I5:I30" si="0">H5*E5</f>
        <v>50</v>
      </c>
      <c r="J5" s="23"/>
    </row>
    <row r="6" s="30" customFormat="1" ht="20" customHeight="1" spans="1:10">
      <c r="A6" s="21">
        <v>3</v>
      </c>
      <c r="B6" s="34" t="s">
        <v>525</v>
      </c>
      <c r="C6" s="34"/>
      <c r="D6" s="34" t="s">
        <v>45</v>
      </c>
      <c r="E6" s="35" t="s">
        <v>526</v>
      </c>
      <c r="F6" s="35"/>
      <c r="G6" s="21"/>
      <c r="H6" s="26">
        <v>24</v>
      </c>
      <c r="I6" s="22">
        <f t="shared" si="0"/>
        <v>48</v>
      </c>
      <c r="J6" s="23"/>
    </row>
    <row r="7" s="30" customFormat="1" ht="20" customHeight="1" spans="1:10">
      <c r="A7" s="21">
        <v>4</v>
      </c>
      <c r="B7" s="34" t="s">
        <v>527</v>
      </c>
      <c r="C7" s="34"/>
      <c r="D7" s="34" t="s">
        <v>45</v>
      </c>
      <c r="E7" s="35" t="s">
        <v>528</v>
      </c>
      <c r="F7" s="35"/>
      <c r="G7" s="21"/>
      <c r="H7" s="26">
        <v>12</v>
      </c>
      <c r="I7" s="22">
        <f t="shared" si="0"/>
        <v>72</v>
      </c>
      <c r="J7" s="23"/>
    </row>
    <row r="8" s="30" customFormat="1" ht="20" customHeight="1" spans="1:10">
      <c r="A8" s="21">
        <v>5</v>
      </c>
      <c r="B8" s="34" t="s">
        <v>529</v>
      </c>
      <c r="C8" s="34"/>
      <c r="D8" s="34" t="s">
        <v>45</v>
      </c>
      <c r="E8" s="35" t="s">
        <v>521</v>
      </c>
      <c r="F8" s="35"/>
      <c r="G8" s="21"/>
      <c r="H8" s="26">
        <v>12</v>
      </c>
      <c r="I8" s="22">
        <f t="shared" si="0"/>
        <v>48</v>
      </c>
      <c r="J8" s="23"/>
    </row>
    <row r="9" s="30" customFormat="1" ht="20" customHeight="1" spans="1:10">
      <c r="A9" s="21">
        <v>6</v>
      </c>
      <c r="B9" s="34" t="s">
        <v>77</v>
      </c>
      <c r="C9" s="36"/>
      <c r="D9" s="34" t="s">
        <v>45</v>
      </c>
      <c r="E9" s="35" t="s">
        <v>521</v>
      </c>
      <c r="F9" s="35"/>
      <c r="G9" s="21"/>
      <c r="H9" s="26">
        <v>2</v>
      </c>
      <c r="I9" s="22">
        <f t="shared" si="0"/>
        <v>8</v>
      </c>
      <c r="J9" s="23"/>
    </row>
    <row r="10" s="30" customFormat="1" ht="20" customHeight="1" spans="1:10">
      <c r="A10" s="21">
        <v>7</v>
      </c>
      <c r="B10" s="34" t="s">
        <v>219</v>
      </c>
      <c r="C10" s="36" t="s">
        <v>318</v>
      </c>
      <c r="D10" s="34" t="s">
        <v>45</v>
      </c>
      <c r="E10" s="35" t="s">
        <v>526</v>
      </c>
      <c r="F10" s="35"/>
      <c r="G10" s="21"/>
      <c r="H10" s="26">
        <v>18</v>
      </c>
      <c r="I10" s="22">
        <f t="shared" si="0"/>
        <v>36</v>
      </c>
      <c r="J10" s="23"/>
    </row>
    <row r="11" s="30" customFormat="1" ht="20" customHeight="1" spans="1:10">
      <c r="A11" s="21">
        <v>8</v>
      </c>
      <c r="B11" s="34" t="s">
        <v>219</v>
      </c>
      <c r="C11" s="36" t="s">
        <v>144</v>
      </c>
      <c r="D11" s="34" t="s">
        <v>45</v>
      </c>
      <c r="E11" s="35" t="s">
        <v>526</v>
      </c>
      <c r="F11" s="35"/>
      <c r="G11" s="21"/>
      <c r="H11" s="21">
        <v>13.5</v>
      </c>
      <c r="I11" s="22">
        <f t="shared" si="0"/>
        <v>27</v>
      </c>
      <c r="J11" s="24"/>
    </row>
    <row r="12" s="30" customFormat="1" ht="20" customHeight="1" spans="1:10">
      <c r="A12" s="21">
        <v>9</v>
      </c>
      <c r="B12" s="34" t="s">
        <v>219</v>
      </c>
      <c r="C12" s="36" t="s">
        <v>145</v>
      </c>
      <c r="D12" s="34" t="s">
        <v>45</v>
      </c>
      <c r="E12" s="35" t="s">
        <v>530</v>
      </c>
      <c r="F12" s="35"/>
      <c r="G12" s="21"/>
      <c r="H12" s="21">
        <v>12</v>
      </c>
      <c r="I12" s="22">
        <f t="shared" si="0"/>
        <v>12</v>
      </c>
      <c r="J12" s="24"/>
    </row>
    <row r="13" s="30" customFormat="1" ht="20" customHeight="1" spans="1:10">
      <c r="A13" s="21">
        <v>10</v>
      </c>
      <c r="B13" s="34" t="s">
        <v>531</v>
      </c>
      <c r="C13" s="36" t="s">
        <v>532</v>
      </c>
      <c r="D13" s="34" t="s">
        <v>43</v>
      </c>
      <c r="E13" s="35" t="s">
        <v>533</v>
      </c>
      <c r="F13" s="35"/>
      <c r="G13" s="21"/>
      <c r="H13" s="21">
        <v>5</v>
      </c>
      <c r="I13" s="22">
        <f t="shared" si="0"/>
        <v>25</v>
      </c>
      <c r="J13" s="24" t="s">
        <v>534</v>
      </c>
    </row>
    <row r="14" s="30" customFormat="1" ht="20" customHeight="1" spans="1:10">
      <c r="A14" s="21">
        <v>11</v>
      </c>
      <c r="B14" s="34" t="s">
        <v>126</v>
      </c>
      <c r="C14" s="36"/>
      <c r="D14" s="34" t="s">
        <v>43</v>
      </c>
      <c r="E14" s="35" t="s">
        <v>535</v>
      </c>
      <c r="F14" s="35"/>
      <c r="G14" s="21"/>
      <c r="H14" s="21">
        <v>10</v>
      </c>
      <c r="I14" s="22">
        <f t="shared" si="0"/>
        <v>30</v>
      </c>
      <c r="J14" s="24" t="s">
        <v>536</v>
      </c>
    </row>
    <row r="15" s="30" customFormat="1" ht="20" customHeight="1" spans="1:10">
      <c r="A15" s="21">
        <v>12</v>
      </c>
      <c r="B15" s="34" t="s">
        <v>189</v>
      </c>
      <c r="C15" s="36" t="s">
        <v>537</v>
      </c>
      <c r="D15" s="34" t="s">
        <v>43</v>
      </c>
      <c r="E15" s="35" t="s">
        <v>524</v>
      </c>
      <c r="F15" s="35"/>
      <c r="G15" s="21"/>
      <c r="H15" s="21">
        <v>1.5</v>
      </c>
      <c r="I15" s="22">
        <f t="shared" si="0"/>
        <v>15</v>
      </c>
      <c r="J15" s="24"/>
    </row>
    <row r="16" s="30" customFormat="1" ht="20" customHeight="1" spans="1:10">
      <c r="A16" s="21">
        <v>13</v>
      </c>
      <c r="B16" s="34" t="s">
        <v>189</v>
      </c>
      <c r="C16" s="36" t="s">
        <v>538</v>
      </c>
      <c r="D16" s="34" t="s">
        <v>43</v>
      </c>
      <c r="E16" s="35" t="s">
        <v>539</v>
      </c>
      <c r="F16" s="35"/>
      <c r="G16" s="21"/>
      <c r="H16" s="21">
        <v>1.5</v>
      </c>
      <c r="I16" s="22">
        <f t="shared" si="0"/>
        <v>30</v>
      </c>
      <c r="J16" s="24"/>
    </row>
    <row r="17" s="30" customFormat="1" ht="20" customHeight="1" spans="1:10">
      <c r="A17" s="21">
        <v>14</v>
      </c>
      <c r="B17" s="34" t="s">
        <v>540</v>
      </c>
      <c r="C17" s="34" t="s">
        <v>541</v>
      </c>
      <c r="D17" s="34" t="s">
        <v>43</v>
      </c>
      <c r="E17" s="35" t="s">
        <v>526</v>
      </c>
      <c r="F17" s="35"/>
      <c r="G17" s="21"/>
      <c r="H17" s="21">
        <v>6</v>
      </c>
      <c r="I17" s="22">
        <f t="shared" si="0"/>
        <v>12</v>
      </c>
      <c r="J17" s="24"/>
    </row>
    <row r="18" s="30" customFormat="1" ht="20" customHeight="1" spans="1:10">
      <c r="A18" s="21">
        <v>15</v>
      </c>
      <c r="B18" s="34" t="s">
        <v>542</v>
      </c>
      <c r="C18" s="34" t="s">
        <v>543</v>
      </c>
      <c r="D18" s="34" t="s">
        <v>108</v>
      </c>
      <c r="E18" s="35" t="s">
        <v>530</v>
      </c>
      <c r="F18" s="35"/>
      <c r="G18" s="21"/>
      <c r="H18" s="21">
        <v>22</v>
      </c>
      <c r="I18" s="22">
        <f t="shared" si="0"/>
        <v>22</v>
      </c>
      <c r="J18" s="24"/>
    </row>
    <row r="19" s="30" customFormat="1" ht="20" customHeight="1" spans="1:10">
      <c r="A19" s="21">
        <v>16</v>
      </c>
      <c r="B19" s="36" t="s">
        <v>75</v>
      </c>
      <c r="C19" s="36" t="s">
        <v>544</v>
      </c>
      <c r="D19" s="36" t="s">
        <v>45</v>
      </c>
      <c r="E19" s="37" t="s">
        <v>521</v>
      </c>
      <c r="F19" s="37"/>
      <c r="G19" s="21"/>
      <c r="H19" s="21">
        <v>2</v>
      </c>
      <c r="I19" s="22">
        <f t="shared" si="0"/>
        <v>8</v>
      </c>
      <c r="J19" s="24"/>
    </row>
    <row r="20" s="30" customFormat="1" ht="20" customHeight="1" spans="1:10">
      <c r="A20" s="21">
        <v>17</v>
      </c>
      <c r="B20" s="36" t="s">
        <v>252</v>
      </c>
      <c r="C20" s="34"/>
      <c r="D20" s="34" t="s">
        <v>96</v>
      </c>
      <c r="E20" s="35" t="s">
        <v>524</v>
      </c>
      <c r="F20" s="35"/>
      <c r="G20" s="21"/>
      <c r="H20" s="21">
        <v>5</v>
      </c>
      <c r="I20" s="22">
        <f t="shared" si="0"/>
        <v>50</v>
      </c>
      <c r="J20" s="24"/>
    </row>
    <row r="21" s="30" customFormat="1" ht="20" customHeight="1" spans="1:10">
      <c r="A21" s="21">
        <v>18</v>
      </c>
      <c r="B21" s="36" t="s">
        <v>545</v>
      </c>
      <c r="C21" s="36"/>
      <c r="D21" s="34" t="s">
        <v>431</v>
      </c>
      <c r="E21" s="35" t="s">
        <v>546</v>
      </c>
      <c r="F21" s="35"/>
      <c r="G21" s="21"/>
      <c r="H21" s="21">
        <v>5</v>
      </c>
      <c r="I21" s="22">
        <f t="shared" si="0"/>
        <v>300</v>
      </c>
      <c r="J21" s="24"/>
    </row>
    <row r="22" s="30" customFormat="1" ht="20" customHeight="1" spans="1:10">
      <c r="A22" s="21">
        <v>19</v>
      </c>
      <c r="B22" s="36" t="s">
        <v>547</v>
      </c>
      <c r="C22" s="38"/>
      <c r="D22" s="34" t="s">
        <v>89</v>
      </c>
      <c r="E22" s="35" t="s">
        <v>526</v>
      </c>
      <c r="F22" s="35"/>
      <c r="G22" s="21"/>
      <c r="H22" s="21">
        <v>10</v>
      </c>
      <c r="I22" s="22">
        <f t="shared" si="0"/>
        <v>20</v>
      </c>
      <c r="J22" s="24"/>
    </row>
    <row r="23" s="30" customFormat="1" ht="20" customHeight="1" spans="1:10">
      <c r="A23" s="21">
        <v>20</v>
      </c>
      <c r="B23" s="10" t="s">
        <v>548</v>
      </c>
      <c r="C23" s="10"/>
      <c r="D23" s="10" t="s">
        <v>54</v>
      </c>
      <c r="E23" s="39" t="s">
        <v>526</v>
      </c>
      <c r="F23" s="39"/>
      <c r="G23" s="21"/>
      <c r="H23" s="21">
        <v>20</v>
      </c>
      <c r="I23" s="22">
        <f t="shared" si="0"/>
        <v>40</v>
      </c>
      <c r="J23" s="24" t="s">
        <v>549</v>
      </c>
    </row>
    <row r="24" s="30" customFormat="1" ht="20" customHeight="1" spans="1:10">
      <c r="A24" s="21">
        <v>21</v>
      </c>
      <c r="B24" s="34" t="s">
        <v>550</v>
      </c>
      <c r="C24" s="36" t="s">
        <v>551</v>
      </c>
      <c r="D24" s="34" t="s">
        <v>43</v>
      </c>
      <c r="E24" s="34">
        <v>20</v>
      </c>
      <c r="F24" s="34"/>
      <c r="G24" s="21"/>
      <c r="H24" s="21">
        <v>0.8</v>
      </c>
      <c r="I24" s="22">
        <f t="shared" si="0"/>
        <v>16</v>
      </c>
      <c r="J24" s="24"/>
    </row>
    <row r="25" s="30" customFormat="1" ht="20" customHeight="1" spans="1:10">
      <c r="A25" s="21">
        <v>22</v>
      </c>
      <c r="B25" s="34" t="s">
        <v>552</v>
      </c>
      <c r="C25" s="36"/>
      <c r="D25" s="34" t="s">
        <v>431</v>
      </c>
      <c r="E25" s="34">
        <v>2</v>
      </c>
      <c r="F25" s="34"/>
      <c r="G25" s="21"/>
      <c r="H25" s="21">
        <v>25</v>
      </c>
      <c r="I25" s="22">
        <f t="shared" si="0"/>
        <v>50</v>
      </c>
      <c r="J25" s="24"/>
    </row>
    <row r="26" s="30" customFormat="1" ht="20" customHeight="1" spans="1:10">
      <c r="A26" s="21">
        <v>23</v>
      </c>
      <c r="B26" s="10" t="s">
        <v>553</v>
      </c>
      <c r="C26" s="10"/>
      <c r="D26" s="10" t="s">
        <v>431</v>
      </c>
      <c r="E26" s="39" t="s">
        <v>539</v>
      </c>
      <c r="F26" s="39"/>
      <c r="G26" s="21"/>
      <c r="H26" s="21">
        <v>8</v>
      </c>
      <c r="I26" s="22">
        <f t="shared" si="0"/>
        <v>160</v>
      </c>
      <c r="J26" s="24"/>
    </row>
    <row r="27" s="30" customFormat="1" ht="20" customHeight="1" spans="1:10">
      <c r="A27" s="21">
        <v>24</v>
      </c>
      <c r="B27" s="10" t="s">
        <v>554</v>
      </c>
      <c r="C27" s="10"/>
      <c r="D27" s="10" t="s">
        <v>43</v>
      </c>
      <c r="E27" s="39" t="s">
        <v>526</v>
      </c>
      <c r="F27" s="39"/>
      <c r="G27" s="21"/>
      <c r="H27" s="21">
        <v>6.5</v>
      </c>
      <c r="I27" s="22">
        <f t="shared" si="0"/>
        <v>13</v>
      </c>
      <c r="J27" s="27"/>
    </row>
    <row r="28" s="30" customFormat="1" ht="20" customHeight="1" spans="1:10">
      <c r="A28" s="21">
        <v>25</v>
      </c>
      <c r="B28" s="10" t="s">
        <v>410</v>
      </c>
      <c r="C28" s="10"/>
      <c r="D28" s="10" t="s">
        <v>45</v>
      </c>
      <c r="E28" s="39" t="s">
        <v>530</v>
      </c>
      <c r="F28" s="39"/>
      <c r="G28" s="21"/>
      <c r="H28" s="21">
        <v>20</v>
      </c>
      <c r="I28" s="22">
        <f t="shared" si="0"/>
        <v>20</v>
      </c>
      <c r="J28" s="27"/>
    </row>
    <row r="29" s="30" customFormat="1" ht="20" customHeight="1" spans="1:10">
      <c r="A29" s="21">
        <v>26</v>
      </c>
      <c r="B29" s="10" t="s">
        <v>555</v>
      </c>
      <c r="C29" s="10"/>
      <c r="D29" s="10" t="s">
        <v>73</v>
      </c>
      <c r="E29" s="39" t="s">
        <v>526</v>
      </c>
      <c r="F29" s="39"/>
      <c r="G29" s="21"/>
      <c r="H29" s="21">
        <v>6</v>
      </c>
      <c r="I29" s="22">
        <f t="shared" si="0"/>
        <v>12</v>
      </c>
      <c r="J29" s="27"/>
    </row>
    <row r="30" s="30" customFormat="1" ht="20" customHeight="1" spans="1:10">
      <c r="A30" s="21">
        <v>27</v>
      </c>
      <c r="B30" s="10" t="s">
        <v>556</v>
      </c>
      <c r="C30" s="10"/>
      <c r="D30" s="10" t="s">
        <v>43</v>
      </c>
      <c r="E30" s="39" t="s">
        <v>530</v>
      </c>
      <c r="F30" s="39"/>
      <c r="G30" s="21"/>
      <c r="H30" s="21">
        <v>15</v>
      </c>
      <c r="I30" s="22">
        <f t="shared" si="0"/>
        <v>15</v>
      </c>
      <c r="J30" s="27"/>
    </row>
    <row r="31" ht="22" customHeight="1" spans="1:10">
      <c r="A31" s="40"/>
      <c r="B31" s="41"/>
      <c r="C31" s="41"/>
      <c r="D31" s="41"/>
      <c r="E31" s="42"/>
      <c r="F31" s="42"/>
      <c r="G31" s="27"/>
      <c r="H31" s="27"/>
      <c r="I31" s="27">
        <f>SUM(I4:I30)</f>
        <v>1151</v>
      </c>
      <c r="J31" s="27"/>
    </row>
  </sheetData>
  <mergeCells count="2">
    <mergeCell ref="A1:J1"/>
    <mergeCell ref="A2:J2"/>
  </mergeCells>
  <pageMargins left="0.751388888888889" right="0.751388888888889" top="1" bottom="1" header="0.5" footer="0.5"/>
  <pageSetup paperSize="9" orientation="landscape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F4" sqref="F4:G28"/>
    </sheetView>
  </sheetViews>
  <sheetFormatPr defaultColWidth="9" defaultRowHeight="14.25"/>
  <cols>
    <col min="1" max="1" width="5.33333333333333" style="13" customWidth="1"/>
    <col min="2" max="2" width="20.6666666666667" style="13" customWidth="1"/>
    <col min="3" max="3" width="24.3333333333333" style="13" customWidth="1"/>
    <col min="4" max="5" width="5.33333333333333" style="13" customWidth="1"/>
    <col min="6" max="6" width="13.5083333333333" style="13" customWidth="1"/>
    <col min="7" max="7" width="12.9416666666667" style="13" customWidth="1"/>
    <col min="8" max="8" width="13.15" customWidth="1"/>
    <col min="9" max="9" width="13.2833333333333" customWidth="1"/>
    <col min="10" max="10" width="12.2166666666667" customWidth="1"/>
  </cols>
  <sheetData>
    <row r="1" ht="18" customHeight="1" spans="1:10">
      <c r="A1" s="14" t="s">
        <v>280</v>
      </c>
      <c r="B1" s="14"/>
      <c r="C1" s="14"/>
      <c r="D1" s="14"/>
      <c r="E1" s="14"/>
      <c r="F1" s="14"/>
      <c r="G1" s="14"/>
      <c r="H1" s="15"/>
      <c r="I1" s="15"/>
      <c r="J1" s="14"/>
    </row>
    <row r="2" s="11" customFormat="1" ht="18" customHeight="1" spans="1:10">
      <c r="A2" s="16" t="s">
        <v>557</v>
      </c>
      <c r="B2" s="16"/>
      <c r="C2" s="16"/>
      <c r="D2" s="16"/>
      <c r="E2" s="16"/>
      <c r="F2" s="16"/>
      <c r="G2" s="16"/>
      <c r="H2" s="17"/>
      <c r="I2" s="16"/>
      <c r="J2" s="16"/>
    </row>
    <row r="3" s="12" customFormat="1" ht="18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s="11" customFormat="1" ht="18" customHeight="1" spans="1:10">
      <c r="A4" s="21">
        <v>1</v>
      </c>
      <c r="B4" s="21" t="s">
        <v>51</v>
      </c>
      <c r="C4" s="21" t="s">
        <v>558</v>
      </c>
      <c r="D4" s="21" t="s">
        <v>43</v>
      </c>
      <c r="E4" s="21">
        <v>2</v>
      </c>
      <c r="F4" s="21"/>
      <c r="G4" s="21"/>
      <c r="H4" s="22">
        <v>26</v>
      </c>
      <c r="I4" s="22">
        <f>H4*E4</f>
        <v>52</v>
      </c>
      <c r="J4" s="23"/>
    </row>
    <row r="5" s="11" customFormat="1" ht="18" customHeight="1" spans="1:10">
      <c r="A5" s="21">
        <v>2</v>
      </c>
      <c r="B5" s="21" t="s">
        <v>135</v>
      </c>
      <c r="C5" s="21" t="s">
        <v>559</v>
      </c>
      <c r="D5" s="21" t="s">
        <v>560</v>
      </c>
      <c r="E5" s="21">
        <v>20</v>
      </c>
      <c r="F5" s="21"/>
      <c r="G5" s="21"/>
      <c r="H5" s="22">
        <v>15</v>
      </c>
      <c r="I5" s="22">
        <f t="shared" ref="I5:I27" si="0">H5*E5</f>
        <v>300</v>
      </c>
      <c r="J5" s="23"/>
    </row>
    <row r="6" s="11" customFormat="1" ht="18" customHeight="1" spans="1:10">
      <c r="A6" s="21">
        <v>3</v>
      </c>
      <c r="B6" s="21" t="s">
        <v>398</v>
      </c>
      <c r="C6" s="21" t="s">
        <v>561</v>
      </c>
      <c r="D6" s="21" t="s">
        <v>560</v>
      </c>
      <c r="E6" s="21">
        <v>50</v>
      </c>
      <c r="F6" s="21"/>
      <c r="G6" s="21"/>
      <c r="H6" s="22">
        <v>8</v>
      </c>
      <c r="I6" s="22">
        <f t="shared" si="0"/>
        <v>400</v>
      </c>
      <c r="J6" s="23"/>
    </row>
    <row r="7" s="11" customFormat="1" ht="18" customHeight="1" spans="1:10">
      <c r="A7" s="21">
        <v>4</v>
      </c>
      <c r="B7" s="21" t="s">
        <v>189</v>
      </c>
      <c r="C7" s="21" t="s">
        <v>144</v>
      </c>
      <c r="D7" s="21" t="s">
        <v>43</v>
      </c>
      <c r="E7" s="21">
        <v>50</v>
      </c>
      <c r="F7" s="21"/>
      <c r="G7" s="21"/>
      <c r="H7" s="22">
        <v>2</v>
      </c>
      <c r="I7" s="22">
        <f t="shared" si="0"/>
        <v>100</v>
      </c>
      <c r="J7" s="23"/>
    </row>
    <row r="8" s="11" customFormat="1" ht="18" customHeight="1" spans="1:10">
      <c r="A8" s="21">
        <v>5</v>
      </c>
      <c r="B8" s="21" t="s">
        <v>189</v>
      </c>
      <c r="C8" s="21" t="s">
        <v>318</v>
      </c>
      <c r="D8" s="21" t="s">
        <v>43</v>
      </c>
      <c r="E8" s="21">
        <v>50</v>
      </c>
      <c r="F8" s="21"/>
      <c r="G8" s="21"/>
      <c r="H8" s="22">
        <v>2.5</v>
      </c>
      <c r="I8" s="22">
        <f t="shared" si="0"/>
        <v>125</v>
      </c>
      <c r="J8" s="23"/>
    </row>
    <row r="9" customFormat="1" ht="18" customHeight="1" spans="1:10">
      <c r="A9" s="21">
        <v>6</v>
      </c>
      <c r="B9" s="21" t="s">
        <v>562</v>
      </c>
      <c r="C9" s="21" t="s">
        <v>563</v>
      </c>
      <c r="D9" s="21" t="s">
        <v>59</v>
      </c>
      <c r="E9" s="21">
        <v>60</v>
      </c>
      <c r="F9" s="21"/>
      <c r="G9" s="21"/>
      <c r="H9" s="22">
        <v>2</v>
      </c>
      <c r="I9" s="22">
        <f t="shared" si="0"/>
        <v>120</v>
      </c>
      <c r="J9" s="23"/>
    </row>
    <row r="10" customFormat="1" ht="18" customHeight="1" spans="1:10">
      <c r="A10" s="21">
        <v>7</v>
      </c>
      <c r="B10" s="21" t="s">
        <v>564</v>
      </c>
      <c r="C10" s="21" t="s">
        <v>563</v>
      </c>
      <c r="D10" s="21" t="s">
        <v>59</v>
      </c>
      <c r="E10" s="21">
        <v>60</v>
      </c>
      <c r="F10" s="21"/>
      <c r="G10" s="21"/>
      <c r="H10" s="22">
        <v>2</v>
      </c>
      <c r="I10" s="22">
        <f t="shared" si="0"/>
        <v>120</v>
      </c>
      <c r="J10" s="23"/>
    </row>
    <row r="11" customFormat="1" ht="18" customHeight="1" spans="1:10">
      <c r="A11" s="21">
        <v>8</v>
      </c>
      <c r="B11" s="21" t="s">
        <v>94</v>
      </c>
      <c r="C11" s="21" t="s">
        <v>95</v>
      </c>
      <c r="D11" s="21" t="s">
        <v>96</v>
      </c>
      <c r="E11" s="21">
        <v>15</v>
      </c>
      <c r="F11" s="21"/>
      <c r="G11" s="21"/>
      <c r="H11" s="22">
        <v>5</v>
      </c>
      <c r="I11" s="22">
        <f t="shared" si="0"/>
        <v>75</v>
      </c>
      <c r="J11" s="24"/>
    </row>
    <row r="12" customFormat="1" ht="18" customHeight="1" spans="1:10">
      <c r="A12" s="21">
        <v>9</v>
      </c>
      <c r="B12" s="21" t="s">
        <v>94</v>
      </c>
      <c r="C12" s="21" t="s">
        <v>119</v>
      </c>
      <c r="D12" s="21" t="s">
        <v>96</v>
      </c>
      <c r="E12" s="21">
        <v>15</v>
      </c>
      <c r="F12" s="21"/>
      <c r="G12" s="21"/>
      <c r="H12" s="22">
        <v>5</v>
      </c>
      <c r="I12" s="22">
        <f t="shared" si="0"/>
        <v>75</v>
      </c>
      <c r="J12" s="24"/>
    </row>
    <row r="13" customFormat="1" ht="18" customHeight="1" spans="1:10">
      <c r="A13" s="21">
        <v>10</v>
      </c>
      <c r="B13" s="21" t="s">
        <v>77</v>
      </c>
      <c r="C13" s="21"/>
      <c r="D13" s="21" t="s">
        <v>45</v>
      </c>
      <c r="E13" s="21">
        <v>4</v>
      </c>
      <c r="F13" s="21"/>
      <c r="G13" s="21"/>
      <c r="H13" s="22">
        <v>2</v>
      </c>
      <c r="I13" s="22">
        <f t="shared" si="0"/>
        <v>8</v>
      </c>
      <c r="J13" s="24"/>
    </row>
    <row r="14" customFormat="1" ht="18" customHeight="1" spans="1:10">
      <c r="A14" s="21">
        <v>11</v>
      </c>
      <c r="B14" s="21" t="s">
        <v>462</v>
      </c>
      <c r="C14" s="21" t="s">
        <v>263</v>
      </c>
      <c r="D14" s="21" t="s">
        <v>45</v>
      </c>
      <c r="E14" s="21">
        <v>10</v>
      </c>
      <c r="F14" s="21"/>
      <c r="G14" s="21"/>
      <c r="H14" s="22">
        <v>12</v>
      </c>
      <c r="I14" s="22">
        <f t="shared" si="0"/>
        <v>120</v>
      </c>
      <c r="J14" s="24"/>
    </row>
    <row r="15" customFormat="1" ht="18" customHeight="1" spans="1:10">
      <c r="A15" s="21">
        <v>12</v>
      </c>
      <c r="B15" s="21" t="s">
        <v>462</v>
      </c>
      <c r="C15" s="21" t="s">
        <v>565</v>
      </c>
      <c r="D15" s="21" t="s">
        <v>45</v>
      </c>
      <c r="E15" s="21">
        <v>10</v>
      </c>
      <c r="F15" s="21"/>
      <c r="G15" s="21"/>
      <c r="H15" s="22">
        <v>13.5</v>
      </c>
      <c r="I15" s="22">
        <f t="shared" si="0"/>
        <v>135</v>
      </c>
      <c r="J15" s="24"/>
    </row>
    <row r="16" customFormat="1" ht="18" customHeight="1" spans="1:10">
      <c r="A16" s="21">
        <v>13</v>
      </c>
      <c r="B16" s="21" t="s">
        <v>462</v>
      </c>
      <c r="C16" s="21" t="s">
        <v>566</v>
      </c>
      <c r="D16" s="21" t="s">
        <v>45</v>
      </c>
      <c r="E16" s="21">
        <v>2</v>
      </c>
      <c r="F16" s="21"/>
      <c r="G16" s="21"/>
      <c r="H16" s="22">
        <v>18</v>
      </c>
      <c r="I16" s="22">
        <f t="shared" si="0"/>
        <v>36</v>
      </c>
      <c r="J16" s="24"/>
    </row>
    <row r="17" customFormat="1" ht="18" customHeight="1" spans="1:10">
      <c r="A17" s="21">
        <v>14</v>
      </c>
      <c r="B17" s="21" t="s">
        <v>462</v>
      </c>
      <c r="C17" s="21" t="s">
        <v>567</v>
      </c>
      <c r="D17" s="21" t="s">
        <v>45</v>
      </c>
      <c r="E17" s="21">
        <v>2</v>
      </c>
      <c r="F17" s="21"/>
      <c r="G17" s="21"/>
      <c r="H17" s="22">
        <v>18</v>
      </c>
      <c r="I17" s="22">
        <f t="shared" si="0"/>
        <v>36</v>
      </c>
      <c r="J17" s="24"/>
    </row>
    <row r="18" customFormat="1" ht="18" customHeight="1" spans="1:10">
      <c r="A18" s="21">
        <v>15</v>
      </c>
      <c r="B18" s="21" t="s">
        <v>308</v>
      </c>
      <c r="C18" s="21" t="s">
        <v>145</v>
      </c>
      <c r="D18" s="21" t="s">
        <v>45</v>
      </c>
      <c r="E18" s="21">
        <v>3</v>
      </c>
      <c r="F18" s="21"/>
      <c r="G18" s="21"/>
      <c r="H18" s="22">
        <v>40</v>
      </c>
      <c r="I18" s="22">
        <f t="shared" si="0"/>
        <v>120</v>
      </c>
      <c r="J18" s="24"/>
    </row>
    <row r="19" customFormat="1" ht="18" customHeight="1" spans="1:10">
      <c r="A19" s="21">
        <v>16</v>
      </c>
      <c r="B19" s="21" t="s">
        <v>75</v>
      </c>
      <c r="C19" s="25"/>
      <c r="D19" s="21" t="s">
        <v>45</v>
      </c>
      <c r="E19" s="21">
        <v>4</v>
      </c>
      <c r="F19" s="21"/>
      <c r="G19" s="21"/>
      <c r="H19" s="22">
        <v>2</v>
      </c>
      <c r="I19" s="22">
        <f t="shared" si="0"/>
        <v>8</v>
      </c>
      <c r="J19" s="24"/>
    </row>
    <row r="20" customFormat="1" ht="18" customHeight="1" spans="1:10">
      <c r="A20" s="21">
        <v>17</v>
      </c>
      <c r="B20" s="21" t="s">
        <v>292</v>
      </c>
      <c r="C20" s="21"/>
      <c r="D20" s="21" t="s">
        <v>43</v>
      </c>
      <c r="E20" s="21">
        <v>30</v>
      </c>
      <c r="F20" s="21"/>
      <c r="G20" s="21"/>
      <c r="H20" s="22">
        <v>0.8</v>
      </c>
      <c r="I20" s="22">
        <f t="shared" si="0"/>
        <v>24</v>
      </c>
      <c r="J20" s="24"/>
    </row>
    <row r="21" customFormat="1" ht="18" customHeight="1" spans="1:10">
      <c r="A21" s="21">
        <v>18</v>
      </c>
      <c r="B21" s="21" t="s">
        <v>182</v>
      </c>
      <c r="C21" s="21" t="s">
        <v>568</v>
      </c>
      <c r="D21" s="21" t="s">
        <v>73</v>
      </c>
      <c r="E21" s="21">
        <v>2</v>
      </c>
      <c r="F21" s="21"/>
      <c r="G21" s="21"/>
      <c r="H21" s="22">
        <v>6</v>
      </c>
      <c r="I21" s="22">
        <f t="shared" si="0"/>
        <v>12</v>
      </c>
      <c r="J21" s="24"/>
    </row>
    <row r="22" customFormat="1" ht="18" customHeight="1" spans="1:10">
      <c r="A22" s="21">
        <v>19</v>
      </c>
      <c r="B22" s="21" t="s">
        <v>569</v>
      </c>
      <c r="C22" s="21" t="s">
        <v>570</v>
      </c>
      <c r="D22" s="21" t="s">
        <v>45</v>
      </c>
      <c r="E22" s="21">
        <v>20</v>
      </c>
      <c r="F22" s="21"/>
      <c r="G22" s="21"/>
      <c r="H22" s="22">
        <v>15</v>
      </c>
      <c r="I22" s="22">
        <f t="shared" si="0"/>
        <v>300</v>
      </c>
      <c r="J22" s="24" t="s">
        <v>549</v>
      </c>
    </row>
    <row r="23" customFormat="1" ht="18" customHeight="1" spans="1:10">
      <c r="A23" s="21">
        <v>20</v>
      </c>
      <c r="B23" s="21" t="s">
        <v>571</v>
      </c>
      <c r="C23" s="21" t="s">
        <v>570</v>
      </c>
      <c r="D23" s="21" t="s">
        <v>45</v>
      </c>
      <c r="E23" s="21">
        <v>30</v>
      </c>
      <c r="F23" s="21"/>
      <c r="G23" s="21"/>
      <c r="H23" s="22">
        <v>15</v>
      </c>
      <c r="I23" s="22">
        <f t="shared" si="0"/>
        <v>450</v>
      </c>
      <c r="J23" s="24" t="s">
        <v>549</v>
      </c>
    </row>
    <row r="24" customFormat="1" ht="18" customHeight="1" spans="1:10">
      <c r="A24" s="21">
        <v>21</v>
      </c>
      <c r="B24" s="21" t="s">
        <v>572</v>
      </c>
      <c r="C24" s="21" t="s">
        <v>573</v>
      </c>
      <c r="D24" s="21" t="s">
        <v>101</v>
      </c>
      <c r="E24" s="21">
        <v>50</v>
      </c>
      <c r="F24" s="21"/>
      <c r="G24" s="21"/>
      <c r="H24" s="22">
        <v>8</v>
      </c>
      <c r="I24" s="22">
        <f t="shared" si="0"/>
        <v>400</v>
      </c>
      <c r="J24" s="24"/>
    </row>
    <row r="25" customFormat="1" ht="18" customHeight="1" spans="1:10">
      <c r="A25" s="21">
        <v>22</v>
      </c>
      <c r="B25" s="21" t="s">
        <v>572</v>
      </c>
      <c r="C25" s="21" t="s">
        <v>574</v>
      </c>
      <c r="D25" s="21" t="s">
        <v>101</v>
      </c>
      <c r="E25" s="21">
        <v>50</v>
      </c>
      <c r="F25" s="21"/>
      <c r="G25" s="21"/>
      <c r="H25" s="22">
        <v>8</v>
      </c>
      <c r="I25" s="22">
        <f t="shared" si="0"/>
        <v>400</v>
      </c>
      <c r="J25" s="24"/>
    </row>
    <row r="26" customFormat="1" ht="18" customHeight="1" spans="1:10">
      <c r="A26" s="21">
        <v>23</v>
      </c>
      <c r="B26" s="21" t="s">
        <v>575</v>
      </c>
      <c r="C26" s="21"/>
      <c r="D26" s="21" t="s">
        <v>43</v>
      </c>
      <c r="E26" s="21">
        <v>4</v>
      </c>
      <c r="F26" s="21"/>
      <c r="G26" s="21"/>
      <c r="H26" s="22">
        <v>3.5</v>
      </c>
      <c r="I26" s="22">
        <f t="shared" si="0"/>
        <v>14</v>
      </c>
      <c r="J26" s="24"/>
    </row>
    <row r="27" customFormat="1" ht="18" customHeight="1" spans="1:10">
      <c r="A27" s="21">
        <v>24</v>
      </c>
      <c r="B27" s="21" t="s">
        <v>576</v>
      </c>
      <c r="C27" s="21"/>
      <c r="D27" s="21" t="s">
        <v>73</v>
      </c>
      <c r="E27" s="21">
        <v>3</v>
      </c>
      <c r="F27" s="21"/>
      <c r="G27" s="21"/>
      <c r="H27" s="26">
        <v>5</v>
      </c>
      <c r="I27" s="22">
        <f t="shared" si="0"/>
        <v>15</v>
      </c>
      <c r="J27" s="27"/>
    </row>
    <row r="28" customFormat="1" ht="18" customHeight="1" spans="1:10">
      <c r="A28" s="21"/>
      <c r="B28" s="28"/>
      <c r="C28" s="28"/>
      <c r="D28" s="28"/>
      <c r="E28" s="29"/>
      <c r="F28" s="29"/>
      <c r="G28" s="21"/>
      <c r="H28" s="26"/>
      <c r="I28" s="21">
        <f>SUM(I4:I27)</f>
        <v>3445</v>
      </c>
      <c r="J28" s="27"/>
    </row>
    <row r="29" ht="18" customHeight="1"/>
  </sheetData>
  <mergeCells count="2">
    <mergeCell ref="A1:J1"/>
    <mergeCell ref="A2:J2"/>
  </mergeCells>
  <pageMargins left="0.75" right="0.75" top="0.550694444444444" bottom="0.472222222222222" header="0.5" footer="0.5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opLeftCell="A4" workbookViewId="0">
      <selection activeCell="F4" sqref="F4:G38"/>
    </sheetView>
  </sheetViews>
  <sheetFormatPr defaultColWidth="17.4916666666667" defaultRowHeight="17" customHeight="1"/>
  <cols>
    <col min="1" max="1" width="6.75" style="1" customWidth="1"/>
    <col min="2" max="2" width="28.125" style="3" customWidth="1"/>
    <col min="3" max="3" width="12.5" style="3" customWidth="1"/>
    <col min="4" max="4" width="11.25" style="3" customWidth="1"/>
    <col min="5" max="5" width="7.625" style="3" customWidth="1"/>
    <col min="6" max="6" width="10.875" style="3" customWidth="1"/>
    <col min="7" max="7" width="13.125" style="3" customWidth="1"/>
    <col min="8" max="8" width="11.625" style="3" customWidth="1"/>
    <col min="9" max="9" width="12.375" style="3" customWidth="1"/>
    <col min="10" max="10" width="12.75" style="3" customWidth="1"/>
    <col min="11" max="16384" width="17.4916666666667" style="1" customWidth="1"/>
  </cols>
  <sheetData>
    <row r="1" s="1" customFormat="1" ht="33" customHeight="1" spans="1:10">
      <c r="B1" s="4" t="s">
        <v>577</v>
      </c>
      <c r="C1" s="4"/>
      <c r="D1" s="4"/>
      <c r="E1" s="4"/>
      <c r="F1" s="4"/>
      <c r="G1" s="4"/>
      <c r="H1" s="4"/>
      <c r="I1" s="4"/>
      <c r="J1" s="4"/>
    </row>
    <row r="2" s="1" customFormat="1" ht="25" customHeight="1" spans="1:10">
      <c r="B2" s="5" t="s">
        <v>578</v>
      </c>
      <c r="C2" s="6"/>
      <c r="D2" s="6"/>
      <c r="E2" s="6"/>
      <c r="F2" s="6"/>
      <c r="G2" s="6"/>
      <c r="H2" s="6"/>
      <c r="I2" s="6"/>
      <c r="J2" s="6"/>
    </row>
    <row r="3" s="1" customFormat="1" ht="16" customHeight="1" spans="1:10">
      <c r="A3" s="7" t="s">
        <v>1</v>
      </c>
      <c r="B3" s="8" t="s">
        <v>579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301</v>
      </c>
      <c r="I3" s="8" t="s">
        <v>302</v>
      </c>
      <c r="J3" s="8" t="s">
        <v>5</v>
      </c>
    </row>
    <row r="4" s="1" customFormat="1" ht="16" customHeight="1" spans="1:10">
      <c r="A4" s="9">
        <v>1</v>
      </c>
      <c r="B4" s="9" t="s">
        <v>580</v>
      </c>
      <c r="C4" s="9" t="s">
        <v>581</v>
      </c>
      <c r="D4" s="9" t="s">
        <v>45</v>
      </c>
      <c r="E4" s="9">
        <v>5</v>
      </c>
      <c r="F4" s="9"/>
      <c r="G4" s="9"/>
      <c r="H4" s="9">
        <v>24</v>
      </c>
      <c r="I4" s="9">
        <f>H4*E4</f>
        <v>120</v>
      </c>
      <c r="J4" s="9"/>
    </row>
    <row r="5" s="1" customFormat="1" ht="16" customHeight="1" spans="1:10">
      <c r="A5" s="9">
        <v>2</v>
      </c>
      <c r="B5" s="9" t="s">
        <v>580</v>
      </c>
      <c r="C5" s="9" t="s">
        <v>150</v>
      </c>
      <c r="D5" s="9" t="s">
        <v>45</v>
      </c>
      <c r="E5" s="9">
        <v>8</v>
      </c>
      <c r="F5" s="9"/>
      <c r="G5" s="9"/>
      <c r="H5" s="9">
        <v>12</v>
      </c>
      <c r="I5" s="9">
        <f t="shared" ref="I5:I37" si="0">H5*E5</f>
        <v>96</v>
      </c>
      <c r="J5" s="9"/>
    </row>
    <row r="6" s="1" customFormat="1" ht="16" customHeight="1" spans="1:10">
      <c r="A6" s="9">
        <v>3</v>
      </c>
      <c r="B6" s="9" t="s">
        <v>580</v>
      </c>
      <c r="C6" s="9" t="s">
        <v>149</v>
      </c>
      <c r="D6" s="9" t="s">
        <v>45</v>
      </c>
      <c r="E6" s="9">
        <v>7</v>
      </c>
      <c r="F6" s="9"/>
      <c r="G6" s="9"/>
      <c r="H6" s="9">
        <v>24</v>
      </c>
      <c r="I6" s="9">
        <f t="shared" si="0"/>
        <v>168</v>
      </c>
      <c r="J6" s="9"/>
    </row>
    <row r="7" s="1" customFormat="1" ht="16" customHeight="1" spans="1:10">
      <c r="A7" s="9">
        <v>4</v>
      </c>
      <c r="B7" s="9" t="s">
        <v>582</v>
      </c>
      <c r="C7" s="9" t="s">
        <v>150</v>
      </c>
      <c r="D7" s="9" t="s">
        <v>45</v>
      </c>
      <c r="E7" s="9">
        <v>2</v>
      </c>
      <c r="F7" s="9"/>
      <c r="G7" s="9"/>
      <c r="H7" s="9">
        <v>16</v>
      </c>
      <c r="I7" s="9">
        <f t="shared" si="0"/>
        <v>32</v>
      </c>
      <c r="J7" s="9"/>
    </row>
    <row r="8" s="1" customFormat="1" ht="16" customHeight="1" spans="1:10">
      <c r="A8" s="9">
        <v>5</v>
      </c>
      <c r="B8" s="9" t="s">
        <v>583</v>
      </c>
      <c r="C8" s="9" t="s">
        <v>150</v>
      </c>
      <c r="D8" s="9" t="s">
        <v>45</v>
      </c>
      <c r="E8" s="9">
        <v>2</v>
      </c>
      <c r="F8" s="9"/>
      <c r="G8" s="9"/>
      <c r="H8" s="9">
        <v>16</v>
      </c>
      <c r="I8" s="9">
        <f t="shared" si="0"/>
        <v>32</v>
      </c>
      <c r="J8" s="9"/>
    </row>
    <row r="9" s="1" customFormat="1" ht="16" customHeight="1" spans="1:10">
      <c r="A9" s="9">
        <v>6</v>
      </c>
      <c r="B9" s="9" t="s">
        <v>583</v>
      </c>
      <c r="C9" s="9" t="s">
        <v>149</v>
      </c>
      <c r="D9" s="9" t="s">
        <v>45</v>
      </c>
      <c r="E9" s="9">
        <v>2</v>
      </c>
      <c r="F9" s="9"/>
      <c r="G9" s="9"/>
      <c r="H9" s="9">
        <v>16</v>
      </c>
      <c r="I9" s="9">
        <f t="shared" si="0"/>
        <v>32</v>
      </c>
      <c r="J9" s="9"/>
    </row>
    <row r="10" s="1" customFormat="1" ht="16" customHeight="1" spans="1:10">
      <c r="A10" s="9">
        <v>7</v>
      </c>
      <c r="B10" s="9" t="s">
        <v>584</v>
      </c>
      <c r="C10" s="9" t="s">
        <v>565</v>
      </c>
      <c r="D10" s="9" t="s">
        <v>43</v>
      </c>
      <c r="E10" s="9">
        <v>30</v>
      </c>
      <c r="F10" s="9"/>
      <c r="G10" s="9"/>
      <c r="H10" s="9">
        <v>2.5</v>
      </c>
      <c r="I10" s="9">
        <f t="shared" si="0"/>
        <v>75</v>
      </c>
      <c r="J10" s="9"/>
    </row>
    <row r="11" s="1" customFormat="1" ht="16" customHeight="1" spans="1:10">
      <c r="A11" s="9">
        <v>8</v>
      </c>
      <c r="B11" s="9" t="s">
        <v>584</v>
      </c>
      <c r="C11" s="9" t="s">
        <v>263</v>
      </c>
      <c r="D11" s="9" t="s">
        <v>43</v>
      </c>
      <c r="E11" s="9">
        <v>30</v>
      </c>
      <c r="F11" s="9"/>
      <c r="G11" s="9"/>
      <c r="H11" s="9">
        <v>1.5</v>
      </c>
      <c r="I11" s="9">
        <f t="shared" si="0"/>
        <v>45</v>
      </c>
      <c r="J11" s="9"/>
    </row>
    <row r="12" s="1" customFormat="1" ht="16" customHeight="1" spans="1:10">
      <c r="A12" s="9">
        <v>9</v>
      </c>
      <c r="B12" s="9" t="s">
        <v>584</v>
      </c>
      <c r="C12" s="9" t="s">
        <v>585</v>
      </c>
      <c r="D12" s="9" t="s">
        <v>43</v>
      </c>
      <c r="E12" s="9">
        <v>30</v>
      </c>
      <c r="F12" s="9"/>
      <c r="G12" s="9"/>
      <c r="H12" s="9">
        <v>1</v>
      </c>
      <c r="I12" s="9">
        <f t="shared" si="0"/>
        <v>30</v>
      </c>
      <c r="J12" s="9"/>
    </row>
    <row r="13" s="1" customFormat="1" ht="16" customHeight="1" spans="1:10">
      <c r="A13" s="9">
        <v>10</v>
      </c>
      <c r="B13" s="9" t="s">
        <v>586</v>
      </c>
      <c r="C13" s="9" t="s">
        <v>587</v>
      </c>
      <c r="D13" s="9" t="s">
        <v>43</v>
      </c>
      <c r="E13" s="9">
        <v>30</v>
      </c>
      <c r="F13" s="9"/>
      <c r="G13" s="9"/>
      <c r="H13" s="9">
        <v>10</v>
      </c>
      <c r="I13" s="9">
        <f t="shared" si="0"/>
        <v>300</v>
      </c>
      <c r="J13" s="9"/>
    </row>
    <row r="14" s="1" customFormat="1" ht="16" customHeight="1" spans="1:10">
      <c r="A14" s="9">
        <v>11</v>
      </c>
      <c r="B14" s="10" t="s">
        <v>588</v>
      </c>
      <c r="C14" s="10" t="s">
        <v>123</v>
      </c>
      <c r="D14" s="10" t="s">
        <v>43</v>
      </c>
      <c r="E14" s="10">
        <v>20</v>
      </c>
      <c r="F14" s="10"/>
      <c r="G14" s="9"/>
      <c r="H14" s="9">
        <v>2.5</v>
      </c>
      <c r="I14" s="9">
        <f t="shared" si="0"/>
        <v>50</v>
      </c>
      <c r="J14" s="10"/>
    </row>
    <row r="15" s="1" customFormat="1" ht="16" customHeight="1" spans="1:10">
      <c r="A15" s="9">
        <v>12</v>
      </c>
      <c r="B15" s="9" t="s">
        <v>589</v>
      </c>
      <c r="C15" s="9" t="s">
        <v>590</v>
      </c>
      <c r="D15" s="9" t="s">
        <v>43</v>
      </c>
      <c r="E15" s="9">
        <v>10</v>
      </c>
      <c r="F15" s="9"/>
      <c r="G15" s="9"/>
      <c r="H15" s="9">
        <v>30</v>
      </c>
      <c r="I15" s="9">
        <f t="shared" si="0"/>
        <v>300</v>
      </c>
      <c r="J15" s="9"/>
    </row>
    <row r="16" s="1" customFormat="1" ht="16" customHeight="1" spans="1:10">
      <c r="A16" s="9">
        <v>13</v>
      </c>
      <c r="B16" s="9" t="s">
        <v>591</v>
      </c>
      <c r="C16" s="9" t="s">
        <v>123</v>
      </c>
      <c r="D16" s="9" t="s">
        <v>43</v>
      </c>
      <c r="E16" s="9">
        <v>10</v>
      </c>
      <c r="F16" s="9"/>
      <c r="G16" s="9"/>
      <c r="H16" s="9">
        <v>10</v>
      </c>
      <c r="I16" s="9">
        <f t="shared" si="0"/>
        <v>100</v>
      </c>
      <c r="J16" s="9"/>
    </row>
    <row r="17" s="2" customFormat="1" ht="16" customHeight="1" spans="1:10">
      <c r="A17" s="9">
        <v>14</v>
      </c>
      <c r="B17" s="10" t="s">
        <v>592</v>
      </c>
      <c r="C17" s="10" t="s">
        <v>123</v>
      </c>
      <c r="D17" s="10" t="s">
        <v>43</v>
      </c>
      <c r="E17" s="10">
        <v>5</v>
      </c>
      <c r="F17" s="10"/>
      <c r="G17" s="9"/>
      <c r="H17" s="9">
        <v>6</v>
      </c>
      <c r="I17" s="9">
        <f t="shared" si="0"/>
        <v>30</v>
      </c>
      <c r="J17" s="10"/>
    </row>
    <row r="18" s="1" customFormat="1" ht="16" customHeight="1" spans="1:10">
      <c r="A18" s="9">
        <v>15</v>
      </c>
      <c r="B18" s="9" t="s">
        <v>593</v>
      </c>
      <c r="C18" s="9" t="s">
        <v>119</v>
      </c>
      <c r="D18" s="9" t="s">
        <v>96</v>
      </c>
      <c r="E18" s="9">
        <v>10</v>
      </c>
      <c r="F18" s="9"/>
      <c r="G18" s="9"/>
      <c r="H18" s="9">
        <v>5</v>
      </c>
      <c r="I18" s="9">
        <f t="shared" si="0"/>
        <v>50</v>
      </c>
      <c r="J18" s="9"/>
    </row>
    <row r="19" s="1" customFormat="1" ht="16" customHeight="1" spans="1:10">
      <c r="A19" s="9">
        <v>16</v>
      </c>
      <c r="B19" s="9" t="s">
        <v>593</v>
      </c>
      <c r="C19" s="9" t="s">
        <v>95</v>
      </c>
      <c r="D19" s="9" t="s">
        <v>96</v>
      </c>
      <c r="E19" s="9">
        <v>10</v>
      </c>
      <c r="F19" s="9"/>
      <c r="G19" s="9"/>
      <c r="H19" s="9">
        <v>5</v>
      </c>
      <c r="I19" s="9">
        <f t="shared" si="0"/>
        <v>50</v>
      </c>
      <c r="J19" s="9"/>
    </row>
    <row r="20" s="1" customFormat="1" ht="16" customHeight="1" spans="1:10">
      <c r="A20" s="9">
        <v>17</v>
      </c>
      <c r="B20" s="9" t="s">
        <v>308</v>
      </c>
      <c r="C20" s="9" t="s">
        <v>145</v>
      </c>
      <c r="D20" s="9" t="s">
        <v>45</v>
      </c>
      <c r="E20" s="9">
        <v>7</v>
      </c>
      <c r="F20" s="9"/>
      <c r="G20" s="9"/>
      <c r="H20" s="9">
        <v>40</v>
      </c>
      <c r="I20" s="9">
        <f t="shared" si="0"/>
        <v>280</v>
      </c>
      <c r="J20" s="9"/>
    </row>
    <row r="21" s="1" customFormat="1" ht="16" customHeight="1" spans="1:10">
      <c r="A21" s="9">
        <v>18</v>
      </c>
      <c r="B21" s="9" t="s">
        <v>594</v>
      </c>
      <c r="C21" s="9" t="s">
        <v>123</v>
      </c>
      <c r="D21" s="9" t="s">
        <v>108</v>
      </c>
      <c r="E21" s="9">
        <v>3</v>
      </c>
      <c r="F21" s="9"/>
      <c r="G21" s="9"/>
      <c r="H21" s="9">
        <v>48</v>
      </c>
      <c r="I21" s="9">
        <f t="shared" si="0"/>
        <v>144</v>
      </c>
      <c r="J21" s="9"/>
    </row>
    <row r="22" s="1" customFormat="1" ht="16" customHeight="1" spans="1:10">
      <c r="A22" s="9">
        <v>19</v>
      </c>
      <c r="B22" s="9" t="s">
        <v>595</v>
      </c>
      <c r="C22" s="9" t="s">
        <v>596</v>
      </c>
      <c r="D22" s="9" t="s">
        <v>43</v>
      </c>
      <c r="E22" s="9">
        <v>5</v>
      </c>
      <c r="F22" s="9"/>
      <c r="G22" s="9"/>
      <c r="H22" s="9">
        <v>10</v>
      </c>
      <c r="I22" s="9">
        <f t="shared" si="0"/>
        <v>50</v>
      </c>
      <c r="J22" s="9"/>
    </row>
    <row r="23" s="1" customFormat="1" ht="16" customHeight="1" spans="1:10">
      <c r="A23" s="9">
        <v>20</v>
      </c>
      <c r="B23" s="9" t="s">
        <v>77</v>
      </c>
      <c r="C23" s="9" t="s">
        <v>597</v>
      </c>
      <c r="D23" s="9" t="s">
        <v>45</v>
      </c>
      <c r="E23" s="9">
        <v>6</v>
      </c>
      <c r="F23" s="9"/>
      <c r="G23" s="9"/>
      <c r="H23" s="9">
        <v>2</v>
      </c>
      <c r="I23" s="9">
        <f t="shared" si="0"/>
        <v>12</v>
      </c>
      <c r="J23" s="9"/>
    </row>
    <row r="24" s="1" customFormat="1" ht="16" customHeight="1" spans="1:10">
      <c r="A24" s="9">
        <v>21</v>
      </c>
      <c r="B24" s="9" t="s">
        <v>598</v>
      </c>
      <c r="C24" s="9" t="s">
        <v>599</v>
      </c>
      <c r="D24" s="9" t="s">
        <v>45</v>
      </c>
      <c r="E24" s="9">
        <v>6</v>
      </c>
      <c r="F24" s="9"/>
      <c r="G24" s="9"/>
      <c r="H24" s="9">
        <v>2</v>
      </c>
      <c r="I24" s="9">
        <f t="shared" si="0"/>
        <v>12</v>
      </c>
      <c r="J24" s="9"/>
    </row>
    <row r="25" s="1" customFormat="1" ht="16" customHeight="1" spans="1:10">
      <c r="A25" s="9">
        <v>22</v>
      </c>
      <c r="B25" s="9" t="s">
        <v>600</v>
      </c>
      <c r="C25" s="9" t="s">
        <v>123</v>
      </c>
      <c r="D25" s="9" t="s">
        <v>108</v>
      </c>
      <c r="E25" s="9">
        <v>3</v>
      </c>
      <c r="F25" s="9"/>
      <c r="G25" s="9"/>
      <c r="H25" s="9">
        <v>27</v>
      </c>
      <c r="I25" s="9">
        <f t="shared" si="0"/>
        <v>81</v>
      </c>
      <c r="J25" s="9"/>
    </row>
    <row r="26" s="1" customFormat="1" ht="16" customHeight="1" spans="1:10">
      <c r="A26" s="9">
        <v>23</v>
      </c>
      <c r="B26" s="9" t="s">
        <v>601</v>
      </c>
      <c r="C26" s="9" t="s">
        <v>123</v>
      </c>
      <c r="D26" s="9" t="s">
        <v>108</v>
      </c>
      <c r="E26" s="9">
        <v>4</v>
      </c>
      <c r="F26" s="9"/>
      <c r="G26" s="9"/>
      <c r="H26" s="9">
        <v>27</v>
      </c>
      <c r="I26" s="9">
        <f t="shared" si="0"/>
        <v>108</v>
      </c>
      <c r="J26" s="9"/>
    </row>
    <row r="27" s="1" customFormat="1" ht="16" customHeight="1" spans="1:10">
      <c r="A27" s="9">
        <v>24</v>
      </c>
      <c r="B27" s="9" t="s">
        <v>292</v>
      </c>
      <c r="C27" s="9" t="s">
        <v>597</v>
      </c>
      <c r="D27" s="9" t="s">
        <v>43</v>
      </c>
      <c r="E27" s="9">
        <v>25</v>
      </c>
      <c r="F27" s="9"/>
      <c r="G27" s="9"/>
      <c r="H27" s="9">
        <v>0.8</v>
      </c>
      <c r="I27" s="9">
        <f t="shared" si="0"/>
        <v>20</v>
      </c>
      <c r="J27" s="9"/>
    </row>
    <row r="28" s="1" customFormat="1" ht="16" customHeight="1" spans="1:10">
      <c r="A28" s="9">
        <v>25</v>
      </c>
      <c r="B28" s="9" t="s">
        <v>602</v>
      </c>
      <c r="C28" s="9" t="s">
        <v>318</v>
      </c>
      <c r="D28" s="9" t="s">
        <v>45</v>
      </c>
      <c r="E28" s="9">
        <v>3</v>
      </c>
      <c r="F28" s="9"/>
      <c r="G28" s="9"/>
      <c r="H28" s="9">
        <v>18</v>
      </c>
      <c r="I28" s="9">
        <f t="shared" si="0"/>
        <v>54</v>
      </c>
      <c r="J28" s="9"/>
    </row>
    <row r="29" s="1" customFormat="1" ht="16" customHeight="1" spans="1:10">
      <c r="A29" s="9">
        <v>26</v>
      </c>
      <c r="B29" s="9" t="s">
        <v>602</v>
      </c>
      <c r="C29" s="9" t="s">
        <v>144</v>
      </c>
      <c r="D29" s="9" t="s">
        <v>45</v>
      </c>
      <c r="E29" s="9">
        <v>6</v>
      </c>
      <c r="F29" s="9"/>
      <c r="G29" s="9"/>
      <c r="H29" s="9">
        <v>13.5</v>
      </c>
      <c r="I29" s="9">
        <f t="shared" si="0"/>
        <v>81</v>
      </c>
      <c r="J29" s="9"/>
    </row>
    <row r="30" s="1" customFormat="1" ht="16" customHeight="1" spans="1:10">
      <c r="A30" s="9">
        <v>27</v>
      </c>
      <c r="B30" s="9" t="s">
        <v>602</v>
      </c>
      <c r="C30" s="9" t="s">
        <v>145</v>
      </c>
      <c r="D30" s="9" t="s">
        <v>45</v>
      </c>
      <c r="E30" s="9">
        <v>6</v>
      </c>
      <c r="F30" s="9"/>
      <c r="G30" s="9"/>
      <c r="H30" s="9">
        <v>12</v>
      </c>
      <c r="I30" s="9">
        <f t="shared" si="0"/>
        <v>72</v>
      </c>
      <c r="J30" s="9"/>
    </row>
    <row r="31" s="1" customFormat="1" ht="16" customHeight="1" spans="1:10">
      <c r="A31" s="9">
        <v>28</v>
      </c>
      <c r="B31" s="9" t="s">
        <v>603</v>
      </c>
      <c r="C31" s="9" t="s">
        <v>597</v>
      </c>
      <c r="D31" s="9" t="s">
        <v>73</v>
      </c>
      <c r="E31" s="9">
        <v>4</v>
      </c>
      <c r="F31" s="9"/>
      <c r="G31" s="9"/>
      <c r="H31" s="9">
        <v>7</v>
      </c>
      <c r="I31" s="9">
        <f t="shared" si="0"/>
        <v>28</v>
      </c>
      <c r="J31" s="9"/>
    </row>
    <row r="32" s="1" customFormat="1" ht="16" customHeight="1" spans="1:10">
      <c r="A32" s="9">
        <v>29</v>
      </c>
      <c r="B32" s="9" t="s">
        <v>604</v>
      </c>
      <c r="C32" s="9" t="s">
        <v>605</v>
      </c>
      <c r="D32" s="9" t="s">
        <v>560</v>
      </c>
      <c r="E32" s="9">
        <v>20</v>
      </c>
      <c r="F32" s="9"/>
      <c r="G32" s="9"/>
      <c r="H32" s="9">
        <v>4</v>
      </c>
      <c r="I32" s="9">
        <f t="shared" si="0"/>
        <v>80</v>
      </c>
      <c r="J32" s="9"/>
    </row>
    <row r="33" s="1" customFormat="1" ht="16" customHeight="1" spans="1:10">
      <c r="A33" s="9">
        <v>30</v>
      </c>
      <c r="B33" s="10" t="s">
        <v>606</v>
      </c>
      <c r="C33" s="10" t="s">
        <v>123</v>
      </c>
      <c r="D33" s="10" t="s">
        <v>130</v>
      </c>
      <c r="E33" s="10">
        <v>100</v>
      </c>
      <c r="F33" s="10"/>
      <c r="G33" s="9"/>
      <c r="H33" s="9">
        <v>0.5</v>
      </c>
      <c r="I33" s="9">
        <f t="shared" si="0"/>
        <v>50</v>
      </c>
      <c r="J33" s="10"/>
    </row>
    <row r="34" s="1" customFormat="1" ht="16" customHeight="1" spans="1:10">
      <c r="A34" s="9">
        <v>31</v>
      </c>
      <c r="B34" s="9" t="s">
        <v>607</v>
      </c>
      <c r="C34" s="9" t="s">
        <v>608</v>
      </c>
      <c r="D34" s="9" t="s">
        <v>59</v>
      </c>
      <c r="E34" s="9">
        <v>30</v>
      </c>
      <c r="F34" s="9"/>
      <c r="G34" s="9"/>
      <c r="H34" s="9">
        <v>2.5</v>
      </c>
      <c r="I34" s="9">
        <f t="shared" si="0"/>
        <v>75</v>
      </c>
      <c r="J34" s="9" t="s">
        <v>392</v>
      </c>
    </row>
    <row r="35" s="1" customFormat="1" ht="16" customHeight="1" spans="1:10">
      <c r="A35" s="9">
        <v>32</v>
      </c>
      <c r="B35" s="9" t="s">
        <v>607</v>
      </c>
      <c r="C35" s="9" t="s">
        <v>609</v>
      </c>
      <c r="D35" s="9" t="s">
        <v>59</v>
      </c>
      <c r="E35" s="9">
        <v>30</v>
      </c>
      <c r="F35" s="9"/>
      <c r="G35" s="9"/>
      <c r="H35" s="9">
        <v>2</v>
      </c>
      <c r="I35" s="9">
        <f t="shared" si="0"/>
        <v>60</v>
      </c>
      <c r="J35" s="9" t="s">
        <v>392</v>
      </c>
    </row>
    <row r="36" s="1" customFormat="1" ht="16" customHeight="1" spans="1:10">
      <c r="A36" s="9">
        <v>33</v>
      </c>
      <c r="B36" s="9" t="s">
        <v>607</v>
      </c>
      <c r="C36" s="9" t="s">
        <v>610</v>
      </c>
      <c r="D36" s="9" t="s">
        <v>59</v>
      </c>
      <c r="E36" s="9">
        <v>30</v>
      </c>
      <c r="F36" s="9"/>
      <c r="G36" s="9"/>
      <c r="H36" s="9">
        <v>1.5</v>
      </c>
      <c r="I36" s="9">
        <f t="shared" si="0"/>
        <v>45</v>
      </c>
      <c r="J36" s="9" t="s">
        <v>392</v>
      </c>
    </row>
    <row r="37" s="1" customFormat="1" ht="16" customHeight="1" spans="1:10">
      <c r="A37" s="9">
        <v>34</v>
      </c>
      <c r="B37" s="9" t="s">
        <v>607</v>
      </c>
      <c r="C37" s="9" t="s">
        <v>196</v>
      </c>
      <c r="D37" s="9" t="s">
        <v>59</v>
      </c>
      <c r="E37" s="9">
        <v>30</v>
      </c>
      <c r="F37" s="9"/>
      <c r="G37" s="9"/>
      <c r="H37" s="9">
        <v>2</v>
      </c>
      <c r="I37" s="9">
        <f t="shared" si="0"/>
        <v>60</v>
      </c>
      <c r="J37" s="9" t="s">
        <v>392</v>
      </c>
    </row>
    <row r="38" customHeight="1" spans="1:10">
      <c r="A38" s="9">
        <v>35</v>
      </c>
      <c r="B38" s="9"/>
      <c r="C38" s="9"/>
      <c r="D38" s="9"/>
      <c r="E38" s="9"/>
      <c r="F38" s="9"/>
      <c r="G38" s="9"/>
      <c r="H38" s="9"/>
      <c r="I38" s="9">
        <f>SUM(I4:I37)</f>
        <v>2822</v>
      </c>
      <c r="J38" s="9"/>
    </row>
  </sheetData>
  <mergeCells count="1">
    <mergeCell ref="B1:J1"/>
  </mergeCells>
  <pageMargins left="0.747916666666667" right="0.432638888888889" top="1" bottom="1" header="0.5" footer="0.5"/>
  <pageSetup paperSize="9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opLeftCell="A10" workbookViewId="0">
      <selection activeCell="G39" sqref="G39"/>
    </sheetView>
  </sheetViews>
  <sheetFormatPr defaultColWidth="9" defaultRowHeight="13.5"/>
  <cols>
    <col min="1" max="1" width="6.38333333333333" customWidth="1"/>
    <col min="2" max="2" width="24.7666666666667" customWidth="1"/>
    <col min="5" max="5" width="12.4" customWidth="1"/>
    <col min="6" max="6" width="15.8" customWidth="1"/>
    <col min="7" max="7" width="13.525" customWidth="1"/>
    <col min="8" max="8" width="12.1333333333333" customWidth="1"/>
    <col min="9" max="9" width="10.3583333333333" customWidth="1"/>
    <col min="10" max="10" width="15.25" customWidth="1"/>
  </cols>
  <sheetData>
    <row r="1" ht="22.5" spans="1:10">
      <c r="A1" s="208" t="s">
        <v>31</v>
      </c>
      <c r="B1" s="208"/>
      <c r="C1" s="208"/>
      <c r="D1" s="208"/>
      <c r="E1" s="208"/>
      <c r="F1" s="208"/>
      <c r="G1" s="208"/>
      <c r="H1" s="208"/>
      <c r="I1" s="208"/>
      <c r="J1" s="208"/>
    </row>
    <row r="2" ht="23" customHeight="1" spans="1:10">
      <c r="A2" s="16" t="s">
        <v>60</v>
      </c>
      <c r="B2" s="16"/>
      <c r="C2" s="16"/>
      <c r="D2" s="16"/>
      <c r="E2" s="16"/>
      <c r="F2" s="16"/>
      <c r="G2" s="16"/>
      <c r="H2" s="17"/>
      <c r="I2" s="16"/>
      <c r="J2" s="16"/>
    </row>
    <row r="3" ht="31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ht="21" customHeight="1" spans="1:10">
      <c r="A4" s="47">
        <v>1</v>
      </c>
      <c r="B4" s="47" t="s">
        <v>62</v>
      </c>
      <c r="C4" s="47"/>
      <c r="D4" s="47" t="s">
        <v>45</v>
      </c>
      <c r="E4" s="47">
        <v>12</v>
      </c>
      <c r="F4" s="47"/>
      <c r="G4" s="47"/>
      <c r="H4" s="47">
        <v>12</v>
      </c>
      <c r="I4" s="47">
        <f>H4*E4</f>
        <v>144</v>
      </c>
      <c r="J4" s="47" t="s">
        <v>63</v>
      </c>
    </row>
    <row r="5" ht="21" customHeight="1" spans="1:10">
      <c r="A5" s="47">
        <v>2</v>
      </c>
      <c r="B5" s="47" t="s">
        <v>64</v>
      </c>
      <c r="C5" s="47"/>
      <c r="D5" s="47" t="s">
        <v>45</v>
      </c>
      <c r="E5" s="47">
        <v>5</v>
      </c>
      <c r="F5" s="47"/>
      <c r="G5" s="47"/>
      <c r="H5" s="47">
        <v>12</v>
      </c>
      <c r="I5" s="47">
        <f t="shared" ref="I5:I38" si="0">H5*E5</f>
        <v>60</v>
      </c>
      <c r="J5" s="47" t="s">
        <v>63</v>
      </c>
    </row>
    <row r="6" ht="21" customHeight="1" spans="1:10">
      <c r="A6" s="47">
        <v>3</v>
      </c>
      <c r="B6" s="47" t="s">
        <v>65</v>
      </c>
      <c r="C6" s="47"/>
      <c r="D6" s="47" t="s">
        <v>45</v>
      </c>
      <c r="E6" s="47">
        <v>1</v>
      </c>
      <c r="F6" s="47"/>
      <c r="G6" s="47"/>
      <c r="H6" s="47">
        <v>12</v>
      </c>
      <c r="I6" s="47">
        <f t="shared" si="0"/>
        <v>12</v>
      </c>
      <c r="J6" s="47" t="s">
        <v>63</v>
      </c>
    </row>
    <row r="7" ht="21" customHeight="1" spans="1:10">
      <c r="A7" s="47">
        <v>4</v>
      </c>
      <c r="B7" s="47" t="s">
        <v>66</v>
      </c>
      <c r="C7" s="47"/>
      <c r="D7" s="47" t="s">
        <v>45</v>
      </c>
      <c r="E7" s="47">
        <v>1</v>
      </c>
      <c r="F7" s="47"/>
      <c r="G7" s="47"/>
      <c r="H7" s="47">
        <v>12</v>
      </c>
      <c r="I7" s="47">
        <f t="shared" si="0"/>
        <v>12</v>
      </c>
      <c r="J7" s="47" t="s">
        <v>63</v>
      </c>
    </row>
    <row r="8" ht="21" customHeight="1" spans="1:10">
      <c r="A8" s="47">
        <v>5</v>
      </c>
      <c r="B8" s="142" t="s">
        <v>67</v>
      </c>
      <c r="C8" s="47">
        <v>0.35</v>
      </c>
      <c r="D8" s="47" t="s">
        <v>45</v>
      </c>
      <c r="E8" s="47">
        <v>1</v>
      </c>
      <c r="F8" s="47"/>
      <c r="G8" s="47"/>
      <c r="H8" s="47">
        <v>12</v>
      </c>
      <c r="I8" s="47">
        <f t="shared" si="0"/>
        <v>12</v>
      </c>
      <c r="J8" s="47" t="s">
        <v>68</v>
      </c>
    </row>
    <row r="9" ht="21" customHeight="1" spans="1:10">
      <c r="A9" s="47">
        <v>6</v>
      </c>
      <c r="B9" s="47" t="s">
        <v>69</v>
      </c>
      <c r="C9" s="47"/>
      <c r="D9" s="47" t="s">
        <v>70</v>
      </c>
      <c r="E9" s="47">
        <v>3</v>
      </c>
      <c r="F9" s="47"/>
      <c r="G9" s="47"/>
      <c r="H9" s="47">
        <v>2</v>
      </c>
      <c r="I9" s="47">
        <f t="shared" si="0"/>
        <v>6</v>
      </c>
      <c r="J9" s="47" t="s">
        <v>63</v>
      </c>
    </row>
    <row r="10" ht="21" customHeight="1" spans="1:10">
      <c r="A10" s="47">
        <v>7</v>
      </c>
      <c r="B10" s="47" t="s">
        <v>71</v>
      </c>
      <c r="C10" s="47"/>
      <c r="D10" s="47" t="s">
        <v>43</v>
      </c>
      <c r="E10" s="47">
        <v>2</v>
      </c>
      <c r="F10" s="47"/>
      <c r="G10" s="47"/>
      <c r="H10" s="47">
        <v>18</v>
      </c>
      <c r="I10" s="47">
        <f t="shared" si="0"/>
        <v>36</v>
      </c>
      <c r="J10" s="47" t="s">
        <v>63</v>
      </c>
    </row>
    <row r="11" ht="21" customHeight="1" spans="1:10">
      <c r="A11" s="47">
        <v>8</v>
      </c>
      <c r="B11" s="47" t="s">
        <v>72</v>
      </c>
      <c r="C11" s="47"/>
      <c r="D11" s="47" t="s">
        <v>45</v>
      </c>
      <c r="E11" s="47">
        <v>1</v>
      </c>
      <c r="F11" s="47"/>
      <c r="G11" s="47"/>
      <c r="H11" s="47">
        <v>12</v>
      </c>
      <c r="I11" s="47">
        <f t="shared" si="0"/>
        <v>12</v>
      </c>
      <c r="J11" s="47" t="s">
        <v>63</v>
      </c>
    </row>
    <row r="12" ht="21" customHeight="1" spans="1:10">
      <c r="A12" s="47">
        <v>9</v>
      </c>
      <c r="B12" s="47" t="s">
        <v>48</v>
      </c>
      <c r="C12" s="47"/>
      <c r="D12" s="47" t="s">
        <v>73</v>
      </c>
      <c r="E12" s="47">
        <v>3</v>
      </c>
      <c r="F12" s="47"/>
      <c r="G12" s="47"/>
      <c r="H12" s="47">
        <v>1</v>
      </c>
      <c r="I12" s="47">
        <f t="shared" si="0"/>
        <v>3</v>
      </c>
      <c r="J12" s="47" t="s">
        <v>63</v>
      </c>
    </row>
    <row r="13" ht="21" customHeight="1" spans="1:10">
      <c r="A13" s="47">
        <v>10</v>
      </c>
      <c r="B13" s="47" t="s">
        <v>74</v>
      </c>
      <c r="C13" s="47"/>
      <c r="D13" s="47" t="s">
        <v>45</v>
      </c>
      <c r="E13" s="47">
        <v>2</v>
      </c>
      <c r="F13" s="47"/>
      <c r="G13" s="47"/>
      <c r="H13" s="47">
        <v>7</v>
      </c>
      <c r="I13" s="47">
        <f t="shared" si="0"/>
        <v>14</v>
      </c>
      <c r="J13" s="47" t="s">
        <v>63</v>
      </c>
    </row>
    <row r="14" ht="21" customHeight="1" spans="1:10">
      <c r="A14" s="47">
        <v>11</v>
      </c>
      <c r="B14" s="47" t="s">
        <v>51</v>
      </c>
      <c r="C14" s="47"/>
      <c r="D14" s="47" t="s">
        <v>43</v>
      </c>
      <c r="E14" s="47">
        <v>2</v>
      </c>
      <c r="F14" s="47"/>
      <c r="G14" s="47"/>
      <c r="H14" s="47">
        <v>20</v>
      </c>
      <c r="I14" s="47">
        <f t="shared" si="0"/>
        <v>40</v>
      </c>
      <c r="J14" s="47" t="s">
        <v>63</v>
      </c>
    </row>
    <row r="15" ht="21" customHeight="1" spans="1:10">
      <c r="A15" s="47">
        <v>12</v>
      </c>
      <c r="B15" s="47" t="s">
        <v>75</v>
      </c>
      <c r="C15" s="47" t="s">
        <v>76</v>
      </c>
      <c r="D15" s="47" t="s">
        <v>45</v>
      </c>
      <c r="E15" s="47">
        <v>50</v>
      </c>
      <c r="F15" s="47"/>
      <c r="G15" s="47"/>
      <c r="H15" s="47">
        <v>2</v>
      </c>
      <c r="I15" s="47">
        <f t="shared" si="0"/>
        <v>100</v>
      </c>
      <c r="J15" s="47" t="s">
        <v>63</v>
      </c>
    </row>
    <row r="16" ht="21" customHeight="1" spans="1:10">
      <c r="A16" s="47">
        <v>13</v>
      </c>
      <c r="B16" s="47" t="s">
        <v>77</v>
      </c>
      <c r="C16" s="47"/>
      <c r="D16" s="47" t="s">
        <v>45</v>
      </c>
      <c r="E16" s="47">
        <v>20</v>
      </c>
      <c r="F16" s="47"/>
      <c r="G16" s="47"/>
      <c r="H16" s="47">
        <v>2</v>
      </c>
      <c r="I16" s="47">
        <f t="shared" si="0"/>
        <v>40</v>
      </c>
      <c r="J16" s="47" t="s">
        <v>63</v>
      </c>
    </row>
    <row r="17" ht="21" customHeight="1" spans="1:10">
      <c r="A17" s="47">
        <v>14</v>
      </c>
      <c r="B17" s="47" t="s">
        <v>78</v>
      </c>
      <c r="C17" s="47" t="s">
        <v>79</v>
      </c>
      <c r="D17" s="47" t="s">
        <v>73</v>
      </c>
      <c r="E17" s="47">
        <v>10</v>
      </c>
      <c r="F17" s="47"/>
      <c r="G17" s="47"/>
      <c r="H17" s="47">
        <v>6</v>
      </c>
      <c r="I17" s="47">
        <f t="shared" si="0"/>
        <v>60</v>
      </c>
      <c r="J17" s="47" t="s">
        <v>63</v>
      </c>
    </row>
    <row r="18" ht="21" customHeight="1" spans="1:10">
      <c r="A18" s="47">
        <v>15</v>
      </c>
      <c r="B18" s="47" t="s">
        <v>80</v>
      </c>
      <c r="C18" s="47"/>
      <c r="D18" s="47" t="s">
        <v>43</v>
      </c>
      <c r="E18" s="47">
        <v>3</v>
      </c>
      <c r="F18" s="47"/>
      <c r="G18" s="47"/>
      <c r="H18" s="47">
        <v>10</v>
      </c>
      <c r="I18" s="47">
        <f t="shared" si="0"/>
        <v>30</v>
      </c>
      <c r="J18" s="47" t="s">
        <v>63</v>
      </c>
    </row>
    <row r="19" ht="21" customHeight="1" spans="1:10">
      <c r="A19" s="47">
        <v>16</v>
      </c>
      <c r="B19" s="45" t="s">
        <v>81</v>
      </c>
      <c r="C19" s="47" t="s">
        <v>82</v>
      </c>
      <c r="D19" s="47" t="s">
        <v>43</v>
      </c>
      <c r="E19" s="47">
        <v>2</v>
      </c>
      <c r="F19" s="47"/>
      <c r="G19" s="47"/>
      <c r="H19" s="47">
        <v>3.5</v>
      </c>
      <c r="I19" s="47">
        <f t="shared" si="0"/>
        <v>7</v>
      </c>
      <c r="J19" s="47" t="s">
        <v>63</v>
      </c>
    </row>
    <row r="20" ht="21" customHeight="1" spans="1:10">
      <c r="A20" s="47">
        <v>17</v>
      </c>
      <c r="B20" s="45" t="s">
        <v>81</v>
      </c>
      <c r="C20" s="47" t="s">
        <v>83</v>
      </c>
      <c r="D20" s="47" t="s">
        <v>43</v>
      </c>
      <c r="E20" s="47">
        <v>15</v>
      </c>
      <c r="F20" s="47"/>
      <c r="G20" s="47"/>
      <c r="H20" s="47">
        <v>3.5</v>
      </c>
      <c r="I20" s="47">
        <f t="shared" si="0"/>
        <v>52.5</v>
      </c>
      <c r="J20" s="47" t="s">
        <v>63</v>
      </c>
    </row>
    <row r="21" ht="21" customHeight="1" spans="1:10">
      <c r="A21" s="47">
        <v>18</v>
      </c>
      <c r="B21" s="45" t="s">
        <v>84</v>
      </c>
      <c r="C21" s="47"/>
      <c r="D21" s="47" t="s">
        <v>43</v>
      </c>
      <c r="E21" s="47">
        <v>12</v>
      </c>
      <c r="F21" s="47"/>
      <c r="G21" s="47"/>
      <c r="H21" s="47">
        <v>10</v>
      </c>
      <c r="I21" s="47">
        <f t="shared" si="0"/>
        <v>120</v>
      </c>
      <c r="J21" s="47" t="s">
        <v>63</v>
      </c>
    </row>
    <row r="22" ht="21" customHeight="1" spans="1:10">
      <c r="A22" s="47">
        <v>19</v>
      </c>
      <c r="B22" s="47" t="s">
        <v>85</v>
      </c>
      <c r="C22" s="47"/>
      <c r="D22" s="47" t="s">
        <v>43</v>
      </c>
      <c r="E22" s="47">
        <v>6</v>
      </c>
      <c r="F22" s="47"/>
      <c r="G22" s="47"/>
      <c r="H22" s="47">
        <v>6</v>
      </c>
      <c r="I22" s="47">
        <f t="shared" si="0"/>
        <v>36</v>
      </c>
      <c r="J22" s="47" t="s">
        <v>86</v>
      </c>
    </row>
    <row r="23" ht="21" customHeight="1" spans="1:10">
      <c r="A23" s="47">
        <v>20</v>
      </c>
      <c r="B23" s="45" t="s">
        <v>87</v>
      </c>
      <c r="C23" s="45" t="s">
        <v>88</v>
      </c>
      <c r="D23" s="45" t="s">
        <v>89</v>
      </c>
      <c r="E23" s="45">
        <v>4</v>
      </c>
      <c r="F23" s="45"/>
      <c r="G23" s="47"/>
      <c r="H23" s="47">
        <v>18</v>
      </c>
      <c r="I23" s="47">
        <f t="shared" si="0"/>
        <v>72</v>
      </c>
      <c r="J23" s="47" t="s">
        <v>63</v>
      </c>
    </row>
    <row r="24" ht="21" customHeight="1" spans="1:10">
      <c r="A24" s="47">
        <v>21</v>
      </c>
      <c r="B24" s="142" t="s">
        <v>90</v>
      </c>
      <c r="C24" s="47"/>
      <c r="D24" s="47" t="s">
        <v>89</v>
      </c>
      <c r="E24" s="47">
        <v>2</v>
      </c>
      <c r="F24" s="47"/>
      <c r="G24" s="47"/>
      <c r="H24" s="47">
        <v>35</v>
      </c>
      <c r="I24" s="47">
        <f t="shared" si="0"/>
        <v>70</v>
      </c>
      <c r="J24" s="47" t="s">
        <v>68</v>
      </c>
    </row>
    <row r="25" ht="21" customHeight="1" spans="1:10">
      <c r="A25" s="47">
        <v>22</v>
      </c>
      <c r="B25" s="142" t="s">
        <v>91</v>
      </c>
      <c r="C25" s="47"/>
      <c r="D25" s="47" t="s">
        <v>92</v>
      </c>
      <c r="E25" s="47">
        <v>2</v>
      </c>
      <c r="F25" s="47"/>
      <c r="G25" s="47"/>
      <c r="H25" s="47">
        <v>15</v>
      </c>
      <c r="I25" s="47">
        <f t="shared" si="0"/>
        <v>30</v>
      </c>
      <c r="J25" s="47" t="s">
        <v>86</v>
      </c>
    </row>
    <row r="26" ht="21" customHeight="1" spans="1:10">
      <c r="A26" s="47">
        <v>23</v>
      </c>
      <c r="B26" s="142" t="s">
        <v>93</v>
      </c>
      <c r="C26" s="47"/>
      <c r="D26" s="47" t="s">
        <v>45</v>
      </c>
      <c r="E26" s="47">
        <v>1</v>
      </c>
      <c r="F26" s="47"/>
      <c r="G26" s="47"/>
      <c r="H26" s="47">
        <v>25</v>
      </c>
      <c r="I26" s="47">
        <f t="shared" si="0"/>
        <v>25</v>
      </c>
      <c r="J26" s="47" t="s">
        <v>68</v>
      </c>
    </row>
    <row r="27" ht="21" customHeight="1" spans="1:10">
      <c r="A27" s="47">
        <v>24</v>
      </c>
      <c r="B27" s="142" t="s">
        <v>94</v>
      </c>
      <c r="C27" s="47" t="s">
        <v>95</v>
      </c>
      <c r="D27" s="47" t="s">
        <v>96</v>
      </c>
      <c r="E27" s="47">
        <v>10</v>
      </c>
      <c r="F27" s="47"/>
      <c r="G27" s="47"/>
      <c r="H27" s="47">
        <v>5</v>
      </c>
      <c r="I27" s="47">
        <f t="shared" si="0"/>
        <v>50</v>
      </c>
      <c r="J27" s="47" t="s">
        <v>97</v>
      </c>
    </row>
    <row r="28" ht="21" customHeight="1" spans="1:10">
      <c r="A28" s="47">
        <v>25</v>
      </c>
      <c r="B28" s="45" t="s">
        <v>98</v>
      </c>
      <c r="C28" s="45"/>
      <c r="D28" s="45" t="s">
        <v>70</v>
      </c>
      <c r="E28" s="45">
        <v>5</v>
      </c>
      <c r="F28" s="45"/>
      <c r="G28" s="47"/>
      <c r="H28" s="45">
        <v>2</v>
      </c>
      <c r="I28" s="47">
        <f t="shared" si="0"/>
        <v>10</v>
      </c>
      <c r="J28" s="45"/>
    </row>
    <row r="29" ht="21" customHeight="1" spans="1:10">
      <c r="A29" s="47">
        <v>26</v>
      </c>
      <c r="B29" s="47" t="s">
        <v>46</v>
      </c>
      <c r="C29" s="47"/>
      <c r="D29" s="47" t="s">
        <v>47</v>
      </c>
      <c r="E29" s="47">
        <v>5</v>
      </c>
      <c r="F29" s="47"/>
      <c r="G29" s="47"/>
      <c r="H29" s="47">
        <v>27</v>
      </c>
      <c r="I29" s="47">
        <f t="shared" si="0"/>
        <v>135</v>
      </c>
      <c r="J29" s="47" t="s">
        <v>63</v>
      </c>
    </row>
    <row r="30" ht="21" customHeight="1" spans="1:10">
      <c r="A30" s="47">
        <v>27</v>
      </c>
      <c r="B30" s="47" t="s">
        <v>99</v>
      </c>
      <c r="C30" s="47"/>
      <c r="D30" s="47" t="s">
        <v>47</v>
      </c>
      <c r="E30" s="47">
        <v>20</v>
      </c>
      <c r="F30" s="47"/>
      <c r="G30" s="47"/>
      <c r="H30" s="47">
        <v>21</v>
      </c>
      <c r="I30" s="47">
        <f t="shared" si="0"/>
        <v>420</v>
      </c>
      <c r="J30" s="47" t="s">
        <v>63</v>
      </c>
    </row>
    <row r="31" ht="21" customHeight="1" spans="1:10">
      <c r="A31" s="47">
        <v>28</v>
      </c>
      <c r="B31" s="47" t="s">
        <v>100</v>
      </c>
      <c r="C31" s="47"/>
      <c r="D31" s="47" t="s">
        <v>101</v>
      </c>
      <c r="E31" s="47">
        <v>1</v>
      </c>
      <c r="F31" s="47"/>
      <c r="G31" s="47"/>
      <c r="H31" s="47">
        <v>12</v>
      </c>
      <c r="I31" s="47">
        <f t="shared" si="0"/>
        <v>12</v>
      </c>
      <c r="J31" s="47" t="s">
        <v>63</v>
      </c>
    </row>
    <row r="32" ht="21" customHeight="1" spans="1:10">
      <c r="A32" s="47">
        <v>29</v>
      </c>
      <c r="B32" s="47" t="s">
        <v>102</v>
      </c>
      <c r="C32" s="47"/>
      <c r="D32" s="47" t="s">
        <v>101</v>
      </c>
      <c r="E32" s="47">
        <v>5</v>
      </c>
      <c r="F32" s="47"/>
      <c r="G32" s="47"/>
      <c r="H32" s="47">
        <v>12</v>
      </c>
      <c r="I32" s="47">
        <f t="shared" si="0"/>
        <v>60</v>
      </c>
      <c r="J32" s="47" t="s">
        <v>63</v>
      </c>
    </row>
    <row r="33" ht="21" customHeight="1" spans="1:10">
      <c r="A33" s="47">
        <v>30</v>
      </c>
      <c r="B33" s="47" t="s">
        <v>103</v>
      </c>
      <c r="C33" s="47" t="s">
        <v>50</v>
      </c>
      <c r="D33" s="47" t="s">
        <v>43</v>
      </c>
      <c r="E33" s="47">
        <v>100</v>
      </c>
      <c r="F33" s="47"/>
      <c r="G33" s="47"/>
      <c r="H33" s="47">
        <v>10</v>
      </c>
      <c r="I33" s="47">
        <f t="shared" si="0"/>
        <v>1000</v>
      </c>
      <c r="J33" s="47" t="s">
        <v>63</v>
      </c>
    </row>
    <row r="34" ht="21" customHeight="1" spans="1:10">
      <c r="A34" s="47">
        <v>31</v>
      </c>
      <c r="B34" s="47" t="s">
        <v>104</v>
      </c>
      <c r="C34" s="47"/>
      <c r="D34" s="47" t="s">
        <v>43</v>
      </c>
      <c r="E34" s="47">
        <v>4</v>
      </c>
      <c r="F34" s="47"/>
      <c r="G34" s="47"/>
      <c r="H34" s="47">
        <v>20</v>
      </c>
      <c r="I34" s="47">
        <f t="shared" si="0"/>
        <v>80</v>
      </c>
      <c r="J34" s="47" t="s">
        <v>63</v>
      </c>
    </row>
    <row r="35" ht="21" customHeight="1" spans="1:10">
      <c r="A35" s="45">
        <v>32</v>
      </c>
      <c r="B35" s="47" t="s">
        <v>105</v>
      </c>
      <c r="C35" s="47" t="s">
        <v>106</v>
      </c>
      <c r="D35" s="47" t="s">
        <v>43</v>
      </c>
      <c r="E35" s="47">
        <v>15</v>
      </c>
      <c r="F35" s="47"/>
      <c r="G35" s="47"/>
      <c r="H35" s="47">
        <v>7</v>
      </c>
      <c r="I35" s="47">
        <f t="shared" si="0"/>
        <v>105</v>
      </c>
      <c r="J35" s="47"/>
    </row>
    <row r="36" ht="21" customHeight="1" spans="1:10">
      <c r="A36" s="45">
        <v>33</v>
      </c>
      <c r="B36" s="48" t="s">
        <v>107</v>
      </c>
      <c r="C36" s="209"/>
      <c r="D36" s="136" t="s">
        <v>108</v>
      </c>
      <c r="E36" s="48">
        <v>10</v>
      </c>
      <c r="F36" s="48"/>
      <c r="G36" s="167"/>
      <c r="H36" s="92">
        <v>22</v>
      </c>
      <c r="I36" s="47">
        <f t="shared" si="0"/>
        <v>220</v>
      </c>
      <c r="J36" s="117"/>
    </row>
    <row r="37" ht="21" customHeight="1" spans="1:10">
      <c r="A37" s="47">
        <v>34</v>
      </c>
      <c r="B37" s="34" t="s">
        <v>109</v>
      </c>
      <c r="C37" s="209"/>
      <c r="D37" s="136" t="s">
        <v>108</v>
      </c>
      <c r="E37" s="34">
        <v>5</v>
      </c>
      <c r="F37" s="34"/>
      <c r="G37" s="167"/>
      <c r="H37" s="92">
        <v>27</v>
      </c>
      <c r="I37" s="47">
        <f t="shared" si="0"/>
        <v>135</v>
      </c>
      <c r="J37" s="117"/>
    </row>
    <row r="38" ht="21" customHeight="1" spans="1:10">
      <c r="A38" s="47">
        <v>35</v>
      </c>
      <c r="B38" s="34" t="s">
        <v>110</v>
      </c>
      <c r="C38" s="209"/>
      <c r="D38" s="136" t="s">
        <v>108</v>
      </c>
      <c r="E38" s="48">
        <v>2</v>
      </c>
      <c r="F38" s="48"/>
      <c r="G38" s="167"/>
      <c r="H38" s="92">
        <v>27</v>
      </c>
      <c r="I38" s="47">
        <f t="shared" si="0"/>
        <v>54</v>
      </c>
      <c r="J38" s="117"/>
    </row>
    <row r="39" ht="21" customHeight="1" spans="1:10">
      <c r="A39" s="47">
        <v>36</v>
      </c>
      <c r="B39" s="117"/>
      <c r="C39" s="117"/>
      <c r="D39" s="117"/>
      <c r="E39" s="117"/>
      <c r="F39" s="117"/>
      <c r="G39" s="47"/>
      <c r="H39" s="117"/>
      <c r="I39" s="117">
        <f>SUM(I4:I38)</f>
        <v>3274.5</v>
      </c>
      <c r="J39" s="117"/>
    </row>
    <row r="40" spans="1:10">
      <c r="A40" s="210" t="s">
        <v>111</v>
      </c>
      <c r="B40" s="210"/>
      <c r="C40" s="210"/>
      <c r="D40" s="210"/>
      <c r="E40" s="210"/>
      <c r="F40" s="210"/>
      <c r="G40" s="210"/>
      <c r="H40" s="210"/>
      <c r="I40" s="210"/>
      <c r="J40" s="210"/>
    </row>
  </sheetData>
  <mergeCells count="3">
    <mergeCell ref="A1:J1"/>
    <mergeCell ref="A2:J2"/>
    <mergeCell ref="A40:J40"/>
  </mergeCells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F4" sqref="F4:G19"/>
    </sheetView>
  </sheetViews>
  <sheetFormatPr defaultColWidth="9" defaultRowHeight="14.25"/>
  <cols>
    <col min="1" max="1" width="5.33333333333333" style="13" customWidth="1"/>
    <col min="2" max="2" width="19.6666666666667" style="206" customWidth="1"/>
    <col min="3" max="3" width="19.15" style="206" customWidth="1"/>
    <col min="4" max="4" width="10.4916666666667" style="13" customWidth="1"/>
    <col min="5" max="5" width="7.975" style="13" customWidth="1"/>
    <col min="6" max="6" width="14.275" style="13" customWidth="1"/>
    <col min="7" max="7" width="13.775" style="13" customWidth="1"/>
    <col min="8" max="8" width="10.8083333333333" style="3" customWidth="1"/>
    <col min="9" max="9" width="11.0583333333333" style="3" customWidth="1"/>
    <col min="10" max="10" width="23" customWidth="1"/>
  </cols>
  <sheetData>
    <row r="1" ht="27" customHeight="1" spans="1:10">
      <c r="A1" s="43" t="s">
        <v>31</v>
      </c>
      <c r="B1" s="98"/>
      <c r="C1" s="98"/>
      <c r="D1" s="43"/>
      <c r="E1" s="43"/>
      <c r="F1" s="43"/>
      <c r="G1" s="43"/>
      <c r="H1" s="43"/>
      <c r="I1" s="43"/>
      <c r="J1" s="43"/>
    </row>
    <row r="2" s="11" customFormat="1" ht="25.05" customHeight="1" spans="1:10">
      <c r="A2" s="16" t="s">
        <v>112</v>
      </c>
      <c r="B2" s="99"/>
      <c r="C2" s="99"/>
      <c r="D2" s="31"/>
      <c r="E2" s="31"/>
      <c r="F2" s="31"/>
      <c r="G2" s="31"/>
      <c r="H2" s="207"/>
      <c r="I2" s="31"/>
      <c r="J2" s="16"/>
    </row>
    <row r="3" s="12" customFormat="1" ht="35" customHeight="1" spans="1:10">
      <c r="A3" s="18" t="s">
        <v>1</v>
      </c>
      <c r="B3" s="100" t="s">
        <v>33</v>
      </c>
      <c r="C3" s="100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s="11" customFormat="1" ht="25" customHeight="1" spans="1:10">
      <c r="A4" s="18">
        <f>MAX($A$3:A3)+1</f>
        <v>1</v>
      </c>
      <c r="B4" s="174" t="s">
        <v>113</v>
      </c>
      <c r="C4" s="174" t="s">
        <v>114</v>
      </c>
      <c r="D4" s="44" t="s">
        <v>45</v>
      </c>
      <c r="E4" s="45">
        <v>5</v>
      </c>
      <c r="F4" s="45"/>
      <c r="G4" s="45"/>
      <c r="H4" s="46">
        <v>24</v>
      </c>
      <c r="I4" s="47">
        <f>H4*E4</f>
        <v>120</v>
      </c>
      <c r="J4" s="172"/>
    </row>
    <row r="5" s="11" customFormat="1" ht="25" customHeight="1" spans="1:10">
      <c r="A5" s="18">
        <f>MAX($A$3:A4)+1</f>
        <v>2</v>
      </c>
      <c r="B5" s="174" t="s">
        <v>115</v>
      </c>
      <c r="C5" s="174" t="s">
        <v>116</v>
      </c>
      <c r="D5" s="44" t="s">
        <v>45</v>
      </c>
      <c r="E5" s="45">
        <v>3</v>
      </c>
      <c r="F5" s="45"/>
      <c r="G5" s="45"/>
      <c r="H5" s="49">
        <v>12</v>
      </c>
      <c r="I5" s="47">
        <f t="shared" ref="I5:I18" si="0">H5*E5</f>
        <v>36</v>
      </c>
      <c r="J5" s="172"/>
    </row>
    <row r="6" s="11" customFormat="1" ht="25" customHeight="1" spans="1:10">
      <c r="A6" s="18">
        <f>MAX($A$3:A5)+1</f>
        <v>3</v>
      </c>
      <c r="B6" s="174" t="s">
        <v>117</v>
      </c>
      <c r="C6" s="174" t="s">
        <v>118</v>
      </c>
      <c r="D6" s="44" t="s">
        <v>43</v>
      </c>
      <c r="E6" s="45">
        <v>2</v>
      </c>
      <c r="F6" s="45"/>
      <c r="G6" s="45"/>
      <c r="H6" s="49">
        <v>20</v>
      </c>
      <c r="I6" s="47">
        <f t="shared" si="0"/>
        <v>40</v>
      </c>
      <c r="J6" s="172"/>
    </row>
    <row r="7" customFormat="1" ht="25" customHeight="1" spans="1:10">
      <c r="A7" s="18">
        <f>MAX($A$3:A6)+1</f>
        <v>4</v>
      </c>
      <c r="B7" s="174" t="s">
        <v>94</v>
      </c>
      <c r="C7" s="174" t="s">
        <v>119</v>
      </c>
      <c r="D7" s="44" t="s">
        <v>120</v>
      </c>
      <c r="E7" s="45">
        <v>40</v>
      </c>
      <c r="F7" s="45"/>
      <c r="G7" s="45"/>
      <c r="H7" s="50">
        <v>2.5</v>
      </c>
      <c r="I7" s="47">
        <f t="shared" si="0"/>
        <v>100</v>
      </c>
      <c r="J7" s="44" t="s">
        <v>121</v>
      </c>
    </row>
    <row r="8" customFormat="1" ht="25" customHeight="1" spans="1:10">
      <c r="A8" s="18">
        <f>MAX($A$3:A7)+1</f>
        <v>5</v>
      </c>
      <c r="B8" s="174" t="s">
        <v>94</v>
      </c>
      <c r="C8" s="174" t="s">
        <v>95</v>
      </c>
      <c r="D8" s="44" t="s">
        <v>120</v>
      </c>
      <c r="E8" s="45">
        <v>40</v>
      </c>
      <c r="F8" s="45"/>
      <c r="G8" s="45"/>
      <c r="H8" s="50">
        <v>2.5</v>
      </c>
      <c r="I8" s="47">
        <f t="shared" si="0"/>
        <v>100</v>
      </c>
      <c r="J8" s="44" t="s">
        <v>121</v>
      </c>
    </row>
    <row r="9" customFormat="1" ht="25" customHeight="1" spans="1:10">
      <c r="A9" s="18">
        <f>MAX($A$3:A8)+1</f>
        <v>6</v>
      </c>
      <c r="B9" s="174" t="s">
        <v>122</v>
      </c>
      <c r="C9" s="174" t="s">
        <v>123</v>
      </c>
      <c r="D9" s="44" t="s">
        <v>43</v>
      </c>
      <c r="E9" s="45">
        <v>10</v>
      </c>
      <c r="F9" s="45"/>
      <c r="G9" s="45"/>
      <c r="H9" s="10">
        <v>6</v>
      </c>
      <c r="I9" s="47">
        <f t="shared" si="0"/>
        <v>60</v>
      </c>
      <c r="J9" s="174"/>
    </row>
    <row r="10" customFormat="1" ht="25" customHeight="1" spans="1:10">
      <c r="A10" s="18">
        <f>MAX($A$3:A9)+1</f>
        <v>7</v>
      </c>
      <c r="B10" s="174" t="s">
        <v>78</v>
      </c>
      <c r="C10" s="174" t="s">
        <v>124</v>
      </c>
      <c r="D10" s="44" t="s">
        <v>73</v>
      </c>
      <c r="E10" s="45">
        <v>5</v>
      </c>
      <c r="F10" s="45"/>
      <c r="G10" s="45"/>
      <c r="H10" s="10">
        <v>6</v>
      </c>
      <c r="I10" s="47">
        <f t="shared" si="0"/>
        <v>30</v>
      </c>
      <c r="J10" s="174"/>
    </row>
    <row r="11" customFormat="1" ht="25" customHeight="1" spans="1:10">
      <c r="A11" s="18">
        <f>MAX($A$3:A10)+1</f>
        <v>8</v>
      </c>
      <c r="B11" s="174" t="s">
        <v>125</v>
      </c>
      <c r="C11" s="174"/>
      <c r="D11" s="44" t="s">
        <v>43</v>
      </c>
      <c r="E11" s="45">
        <v>20</v>
      </c>
      <c r="F11" s="45"/>
      <c r="G11" s="45"/>
      <c r="H11" s="10">
        <v>10</v>
      </c>
      <c r="I11" s="47">
        <f t="shared" si="0"/>
        <v>200</v>
      </c>
      <c r="J11" s="97"/>
    </row>
    <row r="12" customFormat="1" ht="25" customHeight="1" spans="1:10">
      <c r="A12" s="18">
        <f>MAX($A$3:A11)+1</f>
        <v>9</v>
      </c>
      <c r="B12" s="174" t="s">
        <v>126</v>
      </c>
      <c r="C12" s="174" t="s">
        <v>127</v>
      </c>
      <c r="D12" s="44" t="s">
        <v>43</v>
      </c>
      <c r="E12" s="45">
        <v>8</v>
      </c>
      <c r="F12" s="45"/>
      <c r="G12" s="45"/>
      <c r="H12" s="10">
        <v>10</v>
      </c>
      <c r="I12" s="47">
        <f t="shared" si="0"/>
        <v>80</v>
      </c>
      <c r="J12" s="97"/>
    </row>
    <row r="13" customFormat="1" ht="25" customHeight="1" spans="1:10">
      <c r="A13" s="18">
        <f>MAX($A$3:A12)+1</f>
        <v>10</v>
      </c>
      <c r="B13" s="174" t="s">
        <v>128</v>
      </c>
      <c r="C13" s="174" t="s">
        <v>129</v>
      </c>
      <c r="D13" s="44" t="s">
        <v>130</v>
      </c>
      <c r="E13" s="45">
        <v>1</v>
      </c>
      <c r="F13" s="45"/>
      <c r="G13" s="45"/>
      <c r="H13" s="10">
        <v>150</v>
      </c>
      <c r="I13" s="47">
        <f t="shared" si="0"/>
        <v>150</v>
      </c>
      <c r="J13" s="97"/>
    </row>
    <row r="14" customFormat="1" ht="25" customHeight="1" spans="1:10">
      <c r="A14" s="18">
        <f>MAX($A$3:A13)+1</f>
        <v>11</v>
      </c>
      <c r="B14" s="174" t="s">
        <v>131</v>
      </c>
      <c r="C14" s="174" t="s">
        <v>99</v>
      </c>
      <c r="D14" s="44" t="s">
        <v>47</v>
      </c>
      <c r="E14" s="45">
        <v>5</v>
      </c>
      <c r="F14" s="45"/>
      <c r="G14" s="45"/>
      <c r="H14" s="45">
        <v>27</v>
      </c>
      <c r="I14" s="47">
        <f t="shared" si="0"/>
        <v>135</v>
      </c>
      <c r="J14" s="44" t="s">
        <v>132</v>
      </c>
    </row>
    <row r="15" customFormat="1" ht="25" customHeight="1" spans="1:10">
      <c r="A15" s="18">
        <f>MAX($A$3:A14)+1</f>
        <v>12</v>
      </c>
      <c r="B15" s="174" t="s">
        <v>133</v>
      </c>
      <c r="C15" s="174" t="s">
        <v>90</v>
      </c>
      <c r="D15" s="174" t="s">
        <v>89</v>
      </c>
      <c r="E15" s="50">
        <v>3</v>
      </c>
      <c r="F15" s="50"/>
      <c r="G15" s="45"/>
      <c r="H15" s="50">
        <v>35</v>
      </c>
      <c r="I15" s="47">
        <f t="shared" si="0"/>
        <v>105</v>
      </c>
      <c r="J15" s="97"/>
    </row>
    <row r="16" customFormat="1" ht="25" customHeight="1" spans="1:10">
      <c r="A16" s="18">
        <f>MAX($A$3:A15)+1</f>
        <v>13</v>
      </c>
      <c r="B16" s="174" t="s">
        <v>77</v>
      </c>
      <c r="C16" s="174"/>
      <c r="D16" s="174" t="s">
        <v>45</v>
      </c>
      <c r="E16" s="50">
        <v>10</v>
      </c>
      <c r="F16" s="50"/>
      <c r="G16" s="45"/>
      <c r="H16" s="50">
        <v>2</v>
      </c>
      <c r="I16" s="47">
        <f t="shared" si="0"/>
        <v>20</v>
      </c>
      <c r="J16" s="97"/>
    </row>
    <row r="17" customFormat="1" ht="25" customHeight="1" spans="1:10">
      <c r="A17" s="18">
        <v>14</v>
      </c>
      <c r="B17" s="174" t="s">
        <v>134</v>
      </c>
      <c r="C17" s="174" t="s">
        <v>123</v>
      </c>
      <c r="D17" s="174" t="s">
        <v>130</v>
      </c>
      <c r="E17" s="50">
        <v>500</v>
      </c>
      <c r="F17" s="50"/>
      <c r="G17" s="45"/>
      <c r="H17" s="50">
        <v>0.5</v>
      </c>
      <c r="I17" s="47">
        <f t="shared" si="0"/>
        <v>250</v>
      </c>
      <c r="J17" s="97"/>
    </row>
    <row r="18" customFormat="1" ht="25" customHeight="1" spans="1:10">
      <c r="A18" s="18">
        <v>15</v>
      </c>
      <c r="B18" s="174" t="s">
        <v>135</v>
      </c>
      <c r="C18" s="174" t="s">
        <v>123</v>
      </c>
      <c r="D18" s="174" t="s">
        <v>130</v>
      </c>
      <c r="E18" s="50">
        <v>200</v>
      </c>
      <c r="F18" s="50"/>
      <c r="G18" s="45"/>
      <c r="H18" s="50">
        <v>0.5</v>
      </c>
      <c r="I18" s="47">
        <f t="shared" si="0"/>
        <v>100</v>
      </c>
      <c r="J18" s="97"/>
    </row>
    <row r="19" customFormat="1" ht="25" customHeight="1" spans="1:10">
      <c r="A19" s="174"/>
      <c r="B19" s="174"/>
      <c r="C19" s="174"/>
      <c r="D19" s="174"/>
      <c r="E19" s="50"/>
      <c r="F19" s="50"/>
      <c r="G19" s="50"/>
      <c r="H19" s="50"/>
      <c r="I19" s="50">
        <f>SUM(I4:I18)</f>
        <v>1526</v>
      </c>
      <c r="J19" s="97"/>
    </row>
  </sheetData>
  <mergeCells count="2">
    <mergeCell ref="A1:J1"/>
    <mergeCell ref="A2:J2"/>
  </mergeCells>
  <pageMargins left="0.75" right="0.432638888888889" top="0.550694444444444" bottom="0.432638888888889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F4" sqref="F4:G12"/>
    </sheetView>
  </sheetViews>
  <sheetFormatPr defaultColWidth="9" defaultRowHeight="13.5"/>
  <cols>
    <col min="1" max="1" width="14.4083333333333" customWidth="1"/>
    <col min="2" max="2" width="21.1583333333333" customWidth="1"/>
    <col min="3" max="3" width="12.0166666666667" customWidth="1"/>
    <col min="6" max="6" width="14.5666666666667" customWidth="1"/>
    <col min="7" max="7" width="14.4333333333333" customWidth="1"/>
    <col min="8" max="8" width="15.525" customWidth="1"/>
    <col min="9" max="9" width="11.625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ht="25" customHeight="1" spans="1:10">
      <c r="A2" s="16" t="s">
        <v>136</v>
      </c>
      <c r="B2" s="16"/>
      <c r="C2" s="16"/>
      <c r="D2" s="16"/>
      <c r="E2" s="16"/>
      <c r="F2" s="16"/>
      <c r="G2" s="16"/>
      <c r="H2" s="17"/>
      <c r="I2" s="16"/>
      <c r="J2" s="16"/>
    </row>
    <row r="3" ht="25" customHeight="1" spans="1:10">
      <c r="A3" s="18" t="s">
        <v>1</v>
      </c>
      <c r="B3" s="18" t="s">
        <v>33</v>
      </c>
      <c r="C3" s="18" t="s">
        <v>34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ht="25" customHeight="1" spans="1:10">
      <c r="A4" s="18">
        <f>MAX($A$3:A3)+1</f>
        <v>1</v>
      </c>
      <c r="B4" s="44" t="s">
        <v>137</v>
      </c>
      <c r="C4" s="44" t="s">
        <v>123</v>
      </c>
      <c r="D4" s="44" t="s">
        <v>43</v>
      </c>
      <c r="E4" s="44">
        <v>100</v>
      </c>
      <c r="F4" s="44"/>
      <c r="G4" s="44"/>
      <c r="H4" s="171">
        <v>1</v>
      </c>
      <c r="I4" s="18">
        <f>H4*E4</f>
        <v>100</v>
      </c>
      <c r="J4" s="172"/>
    </row>
    <row r="5" ht="25" customHeight="1" spans="1:10">
      <c r="A5" s="18">
        <f>MAX($A$3:A4)+1</f>
        <v>2</v>
      </c>
      <c r="B5" s="44" t="s">
        <v>138</v>
      </c>
      <c r="C5" s="44" t="s">
        <v>139</v>
      </c>
      <c r="D5" s="44" t="s">
        <v>45</v>
      </c>
      <c r="E5" s="44">
        <v>20</v>
      </c>
      <c r="F5" s="44"/>
      <c r="G5" s="44"/>
      <c r="H5" s="171">
        <v>12</v>
      </c>
      <c r="I5" s="18">
        <f t="shared" ref="I5:I11" si="0">H5*E5</f>
        <v>240</v>
      </c>
      <c r="J5" s="172"/>
    </row>
    <row r="6" ht="25" customHeight="1" spans="1:10">
      <c r="A6" s="18">
        <f>MAX($A$3:A5)+1</f>
        <v>3</v>
      </c>
      <c r="B6" s="44" t="s">
        <v>138</v>
      </c>
      <c r="C6" s="44" t="s">
        <v>140</v>
      </c>
      <c r="D6" s="44" t="s">
        <v>45</v>
      </c>
      <c r="E6" s="44">
        <v>2</v>
      </c>
      <c r="F6" s="44"/>
      <c r="G6" s="44"/>
      <c r="H6" s="171">
        <v>12</v>
      </c>
      <c r="I6" s="18">
        <f t="shared" si="0"/>
        <v>24</v>
      </c>
      <c r="J6" s="172"/>
    </row>
    <row r="7" ht="25" customHeight="1" spans="1:10">
      <c r="A7" s="18">
        <f>MAX($A$3:A6)+1</f>
        <v>4</v>
      </c>
      <c r="B7" s="44" t="s">
        <v>141</v>
      </c>
      <c r="C7" s="44" t="s">
        <v>142</v>
      </c>
      <c r="D7" s="44" t="s">
        <v>45</v>
      </c>
      <c r="E7" s="44">
        <v>2</v>
      </c>
      <c r="F7" s="44"/>
      <c r="G7" s="44"/>
      <c r="H7" s="173">
        <v>15</v>
      </c>
      <c r="I7" s="18">
        <f t="shared" si="0"/>
        <v>30</v>
      </c>
      <c r="J7" s="172"/>
    </row>
    <row r="8" ht="25" customHeight="1" spans="1:10">
      <c r="A8" s="18">
        <f>MAX($A$3:A7)+1</f>
        <v>5</v>
      </c>
      <c r="B8" s="44" t="s">
        <v>143</v>
      </c>
      <c r="C8" s="44" t="s">
        <v>144</v>
      </c>
      <c r="D8" s="44" t="s">
        <v>108</v>
      </c>
      <c r="E8" s="44">
        <v>1</v>
      </c>
      <c r="F8" s="44"/>
      <c r="G8" s="44"/>
      <c r="H8" s="175">
        <v>5</v>
      </c>
      <c r="I8" s="18">
        <f t="shared" si="0"/>
        <v>5</v>
      </c>
      <c r="J8" s="172"/>
    </row>
    <row r="9" ht="25" customHeight="1" spans="1:10">
      <c r="A9" s="18">
        <f>MAX($A$3:A8)+1</f>
        <v>6</v>
      </c>
      <c r="B9" s="44" t="s">
        <v>143</v>
      </c>
      <c r="C9" s="44" t="s">
        <v>145</v>
      </c>
      <c r="D9" s="44" t="s">
        <v>108</v>
      </c>
      <c r="E9" s="44">
        <v>1</v>
      </c>
      <c r="F9" s="44"/>
      <c r="G9" s="44"/>
      <c r="H9" s="175">
        <v>5</v>
      </c>
      <c r="I9" s="18">
        <f t="shared" si="0"/>
        <v>5</v>
      </c>
      <c r="J9" s="172"/>
    </row>
    <row r="10" ht="25" customHeight="1" spans="1:10">
      <c r="A10" s="18">
        <f>MAX($A$3:A9)+1</f>
        <v>7</v>
      </c>
      <c r="B10" s="44" t="s">
        <v>146</v>
      </c>
      <c r="C10" s="44"/>
      <c r="D10" s="44" t="s">
        <v>108</v>
      </c>
      <c r="E10" s="44">
        <v>3</v>
      </c>
      <c r="F10" s="44"/>
      <c r="G10" s="44"/>
      <c r="H10" s="175">
        <v>8.5</v>
      </c>
      <c r="I10" s="18">
        <f t="shared" si="0"/>
        <v>25.5</v>
      </c>
      <c r="J10" s="172"/>
    </row>
    <row r="11" ht="25" customHeight="1" spans="1:10">
      <c r="A11" s="18">
        <f>MAX($A$3:A10)+1</f>
        <v>8</v>
      </c>
      <c r="B11" s="44" t="s">
        <v>90</v>
      </c>
      <c r="C11" s="44" t="s">
        <v>144</v>
      </c>
      <c r="D11" s="44" t="s">
        <v>89</v>
      </c>
      <c r="E11" s="44">
        <v>1</v>
      </c>
      <c r="F11" s="44"/>
      <c r="G11" s="44"/>
      <c r="H11" s="174">
        <v>35</v>
      </c>
      <c r="I11" s="18">
        <f t="shared" si="0"/>
        <v>35</v>
      </c>
      <c r="J11" s="172"/>
    </row>
    <row r="12" ht="25" customHeight="1" spans="1:10">
      <c r="A12" s="18">
        <f>MAX($A$3:A11)+1</f>
        <v>9</v>
      </c>
      <c r="B12" s="176"/>
      <c r="C12" s="176"/>
      <c r="D12" s="176"/>
      <c r="E12" s="176"/>
      <c r="F12" s="176"/>
      <c r="G12" s="44"/>
      <c r="H12" s="205"/>
      <c r="I12" s="97">
        <f>SUM(I4:I11)</f>
        <v>464.5</v>
      </c>
      <c r="J12" s="174"/>
    </row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F4" sqref="F4:G9"/>
    </sheetView>
  </sheetViews>
  <sheetFormatPr defaultColWidth="9" defaultRowHeight="13.5"/>
  <cols>
    <col min="1" max="1" width="11.7166666666667" customWidth="1"/>
    <col min="2" max="2" width="18.3416666666667" customWidth="1"/>
    <col min="3" max="3" width="12.5333333333333" customWidth="1"/>
    <col min="4" max="4" width="11.85" customWidth="1"/>
    <col min="6" max="7" width="12.5333333333333" customWidth="1"/>
    <col min="8" max="8" width="14.3" customWidth="1"/>
    <col min="9" max="9" width="13.35" customWidth="1"/>
    <col min="10" max="10" width="14.025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ht="26" customHeight="1" spans="1:10">
      <c r="A2" s="16" t="s">
        <v>147</v>
      </c>
      <c r="B2" s="16"/>
      <c r="C2" s="16"/>
      <c r="D2" s="16"/>
      <c r="E2" s="16"/>
      <c r="F2" s="16"/>
      <c r="G2" s="16"/>
      <c r="H2" s="17"/>
      <c r="I2" s="16"/>
      <c r="J2" s="16"/>
    </row>
    <row r="3" ht="26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202" t="s">
        <v>39</v>
      </c>
      <c r="I3" s="20" t="s">
        <v>40</v>
      </c>
      <c r="J3" s="18" t="s">
        <v>5</v>
      </c>
    </row>
    <row r="4" ht="26" customHeight="1" spans="1:10">
      <c r="A4" s="18">
        <f>MAX($A$3:A3)+1</f>
        <v>1</v>
      </c>
      <c r="B4" s="203" t="s">
        <v>148</v>
      </c>
      <c r="C4" s="203" t="s">
        <v>149</v>
      </c>
      <c r="D4" s="203" t="s">
        <v>45</v>
      </c>
      <c r="E4" s="203">
        <v>1</v>
      </c>
      <c r="F4" s="203"/>
      <c r="G4" s="203"/>
      <c r="H4" s="31">
        <v>12</v>
      </c>
      <c r="I4" s="18">
        <f>H4*E4</f>
        <v>12</v>
      </c>
      <c r="J4" s="172"/>
    </row>
    <row r="5" ht="26" customHeight="1" spans="1:10">
      <c r="A5" s="44">
        <f>MAX($A$3:A4)+1</f>
        <v>2</v>
      </c>
      <c r="B5" s="203" t="s">
        <v>148</v>
      </c>
      <c r="C5" s="203" t="s">
        <v>150</v>
      </c>
      <c r="D5" s="203" t="s">
        <v>45</v>
      </c>
      <c r="E5" s="203">
        <v>3</v>
      </c>
      <c r="F5" s="203"/>
      <c r="G5" s="203"/>
      <c r="H5" s="204">
        <v>12</v>
      </c>
      <c r="I5" s="18">
        <f>H5*E5</f>
        <v>36</v>
      </c>
      <c r="J5" s="172"/>
    </row>
    <row r="6" ht="26" customHeight="1" spans="1:10">
      <c r="A6" s="18">
        <f>MAX($A$3:A5)+1</f>
        <v>3</v>
      </c>
      <c r="B6" s="203" t="s">
        <v>69</v>
      </c>
      <c r="C6" s="203"/>
      <c r="D6" s="203" t="s">
        <v>70</v>
      </c>
      <c r="E6" s="203">
        <v>2</v>
      </c>
      <c r="F6" s="203"/>
      <c r="G6" s="203"/>
      <c r="H6" s="204">
        <v>2</v>
      </c>
      <c r="I6" s="18">
        <f>H6*E6</f>
        <v>4</v>
      </c>
      <c r="J6" s="172"/>
    </row>
    <row r="7" ht="26" customHeight="1" spans="1:10">
      <c r="A7" s="18">
        <f>MAX($A$3:A6)+1</f>
        <v>4</v>
      </c>
      <c r="B7" s="44" t="s">
        <v>151</v>
      </c>
      <c r="C7" s="44"/>
      <c r="D7" s="44" t="s">
        <v>43</v>
      </c>
      <c r="E7" s="44">
        <v>1</v>
      </c>
      <c r="F7" s="44"/>
      <c r="G7" s="203"/>
      <c r="H7" s="204">
        <v>30</v>
      </c>
      <c r="I7" s="18">
        <f>H7*E7</f>
        <v>30</v>
      </c>
      <c r="J7" s="172"/>
    </row>
    <row r="8" ht="26" customHeight="1" spans="1:10">
      <c r="A8" s="18">
        <f>MAX($A$3:A7)+1</f>
        <v>5</v>
      </c>
      <c r="B8" s="44" t="s">
        <v>72</v>
      </c>
      <c r="C8" s="44"/>
      <c r="D8" s="44" t="s">
        <v>59</v>
      </c>
      <c r="E8" s="44">
        <v>5</v>
      </c>
      <c r="F8" s="44"/>
      <c r="G8" s="203"/>
      <c r="H8" s="204">
        <v>1</v>
      </c>
      <c r="I8" s="18">
        <f>H8*E8</f>
        <v>5</v>
      </c>
      <c r="J8" s="172"/>
    </row>
    <row r="9" ht="26" customHeight="1" spans="1:10">
      <c r="A9" s="18">
        <f>MAX($A$3:A8)+1</f>
        <v>6</v>
      </c>
      <c r="B9" s="203"/>
      <c r="C9" s="203"/>
      <c r="D9" s="203"/>
      <c r="E9" s="203"/>
      <c r="F9" s="203"/>
      <c r="G9" s="203"/>
      <c r="H9" s="204"/>
      <c r="I9" s="18">
        <f>SUM(I4:I8)</f>
        <v>87</v>
      </c>
      <c r="J9" s="172"/>
    </row>
    <row r="10" spans="1:10">
      <c r="A10" s="97" t="s">
        <v>152</v>
      </c>
      <c r="B10" s="97"/>
      <c r="C10" s="97"/>
      <c r="D10" s="97"/>
      <c r="E10" s="97"/>
      <c r="F10" s="97"/>
      <c r="G10" s="97"/>
      <c r="H10" s="97"/>
      <c r="I10" s="97"/>
      <c r="J10" s="97"/>
    </row>
    <row r="11" spans="1:10">
      <c r="A11" s="97"/>
      <c r="B11" s="97"/>
      <c r="C11" s="97"/>
      <c r="D11" s="97"/>
      <c r="E11" s="97"/>
      <c r="F11" s="97"/>
      <c r="G11" s="97"/>
      <c r="H11" s="97"/>
      <c r="I11" s="97"/>
      <c r="J11" s="97"/>
    </row>
    <row r="12" spans="1:10">
      <c r="A12" s="97"/>
      <c r="B12" s="97"/>
      <c r="C12" s="97"/>
      <c r="D12" s="97"/>
      <c r="E12" s="97"/>
      <c r="F12" s="97"/>
      <c r="G12" s="97"/>
      <c r="H12" s="97"/>
      <c r="I12" s="97"/>
      <c r="J12" s="97"/>
    </row>
    <row r="13" spans="1:10">
      <c r="A13" s="97"/>
      <c r="B13" s="97"/>
      <c r="C13" s="97"/>
      <c r="D13" s="97"/>
      <c r="E13" s="97"/>
      <c r="F13" s="97"/>
      <c r="G13" s="97"/>
      <c r="H13" s="97"/>
      <c r="I13" s="97"/>
      <c r="J13" s="97"/>
    </row>
    <row r="14" spans="1:10">
      <c r="A14" s="97"/>
      <c r="B14" s="97"/>
      <c r="C14" s="97"/>
      <c r="D14" s="97"/>
      <c r="E14" s="97"/>
      <c r="F14" s="97"/>
      <c r="G14" s="97"/>
      <c r="H14" s="97"/>
      <c r="I14" s="97"/>
      <c r="J14" s="97"/>
    </row>
    <row r="15" spans="1:10">
      <c r="A15" s="97"/>
      <c r="B15" s="97"/>
      <c r="C15" s="97"/>
      <c r="D15" s="97"/>
      <c r="E15" s="97"/>
      <c r="F15" s="97"/>
      <c r="G15" s="97"/>
      <c r="H15" s="97"/>
      <c r="I15" s="97"/>
      <c r="J15" s="97"/>
    </row>
    <row r="16" spans="1:10">
      <c r="A16" s="97"/>
      <c r="B16" s="97"/>
      <c r="C16" s="97"/>
      <c r="D16" s="97"/>
      <c r="E16" s="97"/>
      <c r="F16" s="97"/>
      <c r="G16" s="97"/>
      <c r="H16" s="97"/>
      <c r="I16" s="97"/>
      <c r="J16" s="97"/>
    </row>
  </sheetData>
  <mergeCells count="3">
    <mergeCell ref="A1:J1"/>
    <mergeCell ref="A2:J2"/>
    <mergeCell ref="A10:J16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F4" sqref="F4:G10"/>
    </sheetView>
  </sheetViews>
  <sheetFormatPr defaultColWidth="9" defaultRowHeight="13.5"/>
  <cols>
    <col min="2" max="2" width="26.1833333333333" customWidth="1"/>
    <col min="3" max="3" width="20.1666666666667" customWidth="1"/>
    <col min="6" max="6" width="11.3916666666667" customWidth="1"/>
    <col min="7" max="7" width="12.9" customWidth="1"/>
    <col min="8" max="8" width="12.65" customWidth="1"/>
    <col min="9" max="9" width="12.9" customWidth="1"/>
  </cols>
  <sheetData>
    <row r="1" ht="20.25" spans="1:10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ht="27" customHeight="1" spans="1:10">
      <c r="A2" s="16" t="s">
        <v>153</v>
      </c>
      <c r="B2" s="16"/>
      <c r="C2" s="16"/>
      <c r="D2" s="16"/>
      <c r="E2" s="16"/>
      <c r="F2" s="16"/>
      <c r="G2" s="16"/>
      <c r="H2" s="17"/>
      <c r="I2" s="16"/>
      <c r="J2" s="16"/>
    </row>
    <row r="3" ht="27" customHeight="1" spans="1:10">
      <c r="A3" s="18" t="s">
        <v>1</v>
      </c>
      <c r="B3" s="18" t="s">
        <v>33</v>
      </c>
      <c r="C3" s="18" t="s">
        <v>61</v>
      </c>
      <c r="D3" s="18" t="s">
        <v>35</v>
      </c>
      <c r="E3" s="18" t="s">
        <v>36</v>
      </c>
      <c r="F3" s="18" t="s">
        <v>37</v>
      </c>
      <c r="G3" s="18" t="s">
        <v>38</v>
      </c>
      <c r="H3" s="19" t="s">
        <v>39</v>
      </c>
      <c r="I3" s="20" t="s">
        <v>40</v>
      </c>
      <c r="J3" s="18" t="s">
        <v>5</v>
      </c>
    </row>
    <row r="4" ht="27" customHeight="1" spans="1:10">
      <c r="A4" s="18">
        <f>MAX($A$3:A3)+1</f>
        <v>1</v>
      </c>
      <c r="B4" s="44" t="s">
        <v>90</v>
      </c>
      <c r="C4" s="44"/>
      <c r="D4" s="44" t="s">
        <v>89</v>
      </c>
      <c r="E4" s="44">
        <v>1</v>
      </c>
      <c r="F4" s="44"/>
      <c r="G4" s="44"/>
      <c r="H4" s="171">
        <v>35</v>
      </c>
      <c r="I4" s="18">
        <f t="shared" ref="I4:I9" si="0">H4*E4</f>
        <v>35</v>
      </c>
      <c r="J4" s="172"/>
    </row>
    <row r="5" ht="27" customHeight="1" spans="1:10">
      <c r="A5" s="18">
        <f>MAX($A$3:A4)+1</f>
        <v>2</v>
      </c>
      <c r="B5" s="44" t="s">
        <v>154</v>
      </c>
      <c r="C5" s="44"/>
      <c r="D5" s="44" t="s">
        <v>45</v>
      </c>
      <c r="E5" s="44">
        <v>3</v>
      </c>
      <c r="F5" s="44"/>
      <c r="G5" s="44"/>
      <c r="H5" s="171">
        <v>12</v>
      </c>
      <c r="I5" s="18">
        <f t="shared" si="0"/>
        <v>36</v>
      </c>
      <c r="J5" s="172"/>
    </row>
    <row r="6" ht="27" customHeight="1" spans="1:10">
      <c r="A6" s="18">
        <f>MAX($A$3:A5)+1</f>
        <v>3</v>
      </c>
      <c r="B6" s="44" t="s">
        <v>155</v>
      </c>
      <c r="C6" s="44"/>
      <c r="D6" s="44" t="s">
        <v>96</v>
      </c>
      <c r="E6" s="44">
        <v>30</v>
      </c>
      <c r="F6" s="44"/>
      <c r="G6" s="44"/>
      <c r="H6" s="171">
        <v>5</v>
      </c>
      <c r="I6" s="18">
        <f t="shared" si="0"/>
        <v>150</v>
      </c>
      <c r="J6" s="172"/>
    </row>
    <row r="7" ht="27" customHeight="1" spans="1:10">
      <c r="A7" s="18">
        <f>MAX($A$3:A6)+1</f>
        <v>4</v>
      </c>
      <c r="B7" s="44" t="s">
        <v>156</v>
      </c>
      <c r="C7" s="200" t="s">
        <v>157</v>
      </c>
      <c r="D7" s="44" t="s">
        <v>45</v>
      </c>
      <c r="E7" s="44">
        <v>5</v>
      </c>
      <c r="F7" s="44"/>
      <c r="G7" s="44"/>
      <c r="H7" s="175">
        <v>2</v>
      </c>
      <c r="I7" s="18">
        <f t="shared" si="0"/>
        <v>10</v>
      </c>
      <c r="J7" s="172"/>
    </row>
    <row r="8" ht="27" customHeight="1" spans="1:10">
      <c r="A8" s="18">
        <f>MAX($A$3:A7)+1</f>
        <v>5</v>
      </c>
      <c r="B8" s="44" t="s">
        <v>158</v>
      </c>
      <c r="C8" s="201" t="s">
        <v>159</v>
      </c>
      <c r="D8" s="44" t="s">
        <v>43</v>
      </c>
      <c r="E8" s="44">
        <v>10</v>
      </c>
      <c r="F8" s="44"/>
      <c r="G8" s="44"/>
      <c r="H8" s="175">
        <v>14</v>
      </c>
      <c r="I8" s="18">
        <f t="shared" si="0"/>
        <v>140</v>
      </c>
      <c r="J8" s="172"/>
    </row>
    <row r="9" ht="27" customHeight="1" spans="1:10">
      <c r="A9" s="18">
        <f>MAX($A$3:A8)+1</f>
        <v>6</v>
      </c>
      <c r="B9" s="44" t="s">
        <v>72</v>
      </c>
      <c r="C9" s="44"/>
      <c r="D9" s="44" t="s">
        <v>59</v>
      </c>
      <c r="E9" s="44">
        <v>10</v>
      </c>
      <c r="F9" s="44"/>
      <c r="G9" s="44"/>
      <c r="H9" s="175">
        <v>1</v>
      </c>
      <c r="I9" s="18">
        <f t="shared" si="0"/>
        <v>10</v>
      </c>
      <c r="J9" s="172"/>
    </row>
    <row r="10" ht="27" customHeight="1" spans="1:10">
      <c r="A10" s="18"/>
      <c r="B10" s="176"/>
      <c r="C10" s="176"/>
      <c r="D10" s="176"/>
      <c r="E10" s="176"/>
      <c r="F10" s="176"/>
      <c r="G10" s="8"/>
      <c r="H10" s="97"/>
      <c r="I10" s="174">
        <f>SUM(I4:I9)</f>
        <v>381</v>
      </c>
      <c r="J10" s="172"/>
    </row>
    <row r="11" spans="1:10">
      <c r="A11" s="97" t="s">
        <v>152</v>
      </c>
      <c r="B11" s="97"/>
      <c r="C11" s="97"/>
      <c r="D11" s="97"/>
      <c r="E11" s="97"/>
      <c r="F11" s="97"/>
      <c r="G11" s="97"/>
      <c r="H11" s="97"/>
      <c r="I11" s="97"/>
      <c r="J11" s="97"/>
    </row>
    <row r="12" spans="1:10">
      <c r="A12" s="97"/>
      <c r="B12" s="97"/>
      <c r="C12" s="97"/>
      <c r="D12" s="97"/>
      <c r="E12" s="97"/>
      <c r="F12" s="97"/>
      <c r="G12" s="97"/>
      <c r="H12" s="97"/>
      <c r="I12" s="97"/>
      <c r="J12" s="97"/>
    </row>
    <row r="13" spans="1:10">
      <c r="A13" s="97"/>
      <c r="B13" s="97"/>
      <c r="C13" s="97"/>
      <c r="D13" s="97"/>
      <c r="E13" s="97"/>
      <c r="F13" s="97"/>
      <c r="G13" s="97"/>
      <c r="H13" s="97"/>
      <c r="I13" s="97"/>
      <c r="J13" s="97"/>
    </row>
    <row r="14" spans="1:10">
      <c r="A14" s="97"/>
      <c r="B14" s="97"/>
      <c r="C14" s="97"/>
      <c r="D14" s="97"/>
      <c r="E14" s="97"/>
      <c r="F14" s="97"/>
      <c r="G14" s="97"/>
      <c r="H14" s="97"/>
      <c r="I14" s="97"/>
      <c r="J14" s="97"/>
    </row>
    <row r="15" spans="1:10">
      <c r="A15" s="97"/>
      <c r="B15" s="97"/>
      <c r="C15" s="97"/>
      <c r="D15" s="97"/>
      <c r="E15" s="97"/>
      <c r="F15" s="97"/>
      <c r="G15" s="97"/>
      <c r="H15" s="97"/>
      <c r="I15" s="97"/>
      <c r="J15" s="97"/>
    </row>
    <row r="16" spans="1:10">
      <c r="A16" s="97"/>
      <c r="B16" s="97"/>
      <c r="C16" s="97"/>
      <c r="D16" s="97"/>
      <c r="E16" s="97"/>
      <c r="F16" s="97"/>
      <c r="G16" s="97"/>
      <c r="H16" s="97"/>
      <c r="I16" s="97"/>
      <c r="J16" s="97"/>
    </row>
    <row r="17" spans="1:10">
      <c r="A17" s="97"/>
      <c r="B17" s="97"/>
      <c r="C17" s="97"/>
      <c r="D17" s="97"/>
      <c r="E17" s="97"/>
      <c r="F17" s="97"/>
      <c r="G17" s="97"/>
      <c r="H17" s="97"/>
      <c r="I17" s="97"/>
      <c r="J17" s="97"/>
    </row>
  </sheetData>
  <mergeCells count="3">
    <mergeCell ref="A1:J1"/>
    <mergeCell ref="A2:J2"/>
    <mergeCell ref="A11:J17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F4" sqref="F4:G10"/>
    </sheetView>
  </sheetViews>
  <sheetFormatPr defaultColWidth="9" defaultRowHeight="13.5"/>
  <cols>
    <col min="2" max="2" width="22.1583333333333" customWidth="1"/>
    <col min="3" max="3" width="16.8" customWidth="1"/>
    <col min="5" max="5" width="15.8" customWidth="1"/>
    <col min="6" max="6" width="13.2166666666667" customWidth="1"/>
    <col min="7" max="7" width="13.35" customWidth="1"/>
    <col min="8" max="8" width="11.85" customWidth="1"/>
    <col min="9" max="9" width="10.9" customWidth="1"/>
  </cols>
  <sheetData>
    <row r="1" ht="25.5" spans="1:10">
      <c r="A1" s="188" t="s">
        <v>160</v>
      </c>
      <c r="B1" s="188"/>
      <c r="C1" s="188"/>
      <c r="D1" s="188"/>
      <c r="E1" s="188"/>
      <c r="F1" s="188"/>
      <c r="G1" s="188"/>
      <c r="H1" s="188"/>
      <c r="I1" s="188"/>
      <c r="J1" s="188"/>
    </row>
    <row r="2" ht="22" customHeight="1" spans="1:10">
      <c r="A2" s="189" t="s">
        <v>161</v>
      </c>
      <c r="B2" s="189"/>
      <c r="C2" s="189"/>
      <c r="D2" s="189"/>
      <c r="E2" s="189"/>
      <c r="F2" s="189"/>
      <c r="G2" s="189"/>
      <c r="H2" s="189"/>
      <c r="I2" s="189"/>
      <c r="J2" s="189"/>
    </row>
    <row r="3" ht="22" customHeight="1" spans="1:10">
      <c r="A3" s="18" t="s">
        <v>1</v>
      </c>
      <c r="B3" s="18" t="s">
        <v>162</v>
      </c>
      <c r="C3" s="18" t="s">
        <v>61</v>
      </c>
      <c r="D3" s="18" t="s">
        <v>35</v>
      </c>
      <c r="E3" s="18" t="s">
        <v>36</v>
      </c>
      <c r="F3" s="190" t="s">
        <v>37</v>
      </c>
      <c r="G3" s="18" t="s">
        <v>38</v>
      </c>
      <c r="H3" s="18" t="s">
        <v>163</v>
      </c>
      <c r="I3" s="191" t="s">
        <v>164</v>
      </c>
      <c r="J3" s="18" t="s">
        <v>5</v>
      </c>
    </row>
    <row r="4" ht="22" customHeight="1" spans="1:10">
      <c r="A4" s="192">
        <v>1</v>
      </c>
      <c r="B4" s="193" t="s">
        <v>94</v>
      </c>
      <c r="C4" s="194" t="s">
        <v>95</v>
      </c>
      <c r="D4" s="195" t="s">
        <v>43</v>
      </c>
      <c r="E4" s="192">
        <v>20</v>
      </c>
      <c r="F4" s="192"/>
      <c r="G4" s="196"/>
      <c r="H4" s="196">
        <v>5</v>
      </c>
      <c r="I4" s="192">
        <f t="shared" ref="I4:I9" si="0">H4*E4</f>
        <v>100</v>
      </c>
      <c r="J4" s="192"/>
    </row>
    <row r="5" ht="22" customHeight="1" spans="1:10">
      <c r="A5" s="192">
        <v>2</v>
      </c>
      <c r="B5" s="193" t="s">
        <v>165</v>
      </c>
      <c r="C5" s="194" t="s">
        <v>150</v>
      </c>
      <c r="D5" s="192" t="s">
        <v>45</v>
      </c>
      <c r="E5" s="192">
        <v>20</v>
      </c>
      <c r="F5" s="192"/>
      <c r="G5" s="196"/>
      <c r="H5" s="192">
        <v>12</v>
      </c>
      <c r="I5" s="192">
        <f t="shared" si="0"/>
        <v>240</v>
      </c>
      <c r="J5" s="192"/>
    </row>
    <row r="6" ht="22" customHeight="1" spans="1:10">
      <c r="A6" s="192">
        <v>3</v>
      </c>
      <c r="B6" s="193" t="s">
        <v>166</v>
      </c>
      <c r="C6" s="194" t="s">
        <v>150</v>
      </c>
      <c r="D6" s="192" t="s">
        <v>45</v>
      </c>
      <c r="E6" s="192">
        <v>10</v>
      </c>
      <c r="F6" s="192"/>
      <c r="G6" s="196"/>
      <c r="H6" s="192">
        <v>12</v>
      </c>
      <c r="I6" s="192">
        <f t="shared" si="0"/>
        <v>120</v>
      </c>
      <c r="J6" s="192"/>
    </row>
    <row r="7" ht="22" customHeight="1" spans="1:10">
      <c r="A7" s="192">
        <v>4</v>
      </c>
      <c r="B7" s="193" t="s">
        <v>167</v>
      </c>
      <c r="C7" s="194" t="s">
        <v>123</v>
      </c>
      <c r="D7" s="195" t="s">
        <v>43</v>
      </c>
      <c r="E7" s="192">
        <v>40</v>
      </c>
      <c r="F7" s="192"/>
      <c r="G7" s="196"/>
      <c r="H7" s="192">
        <v>10</v>
      </c>
      <c r="I7" s="192">
        <f t="shared" si="0"/>
        <v>400</v>
      </c>
      <c r="J7" s="192"/>
    </row>
    <row r="8" ht="22" customHeight="1" spans="1:10">
      <c r="A8" s="192">
        <v>5</v>
      </c>
      <c r="B8" s="192" t="s">
        <v>168</v>
      </c>
      <c r="C8" s="192" t="s">
        <v>150</v>
      </c>
      <c r="D8" s="192" t="s">
        <v>45</v>
      </c>
      <c r="E8" s="192">
        <v>5</v>
      </c>
      <c r="F8" s="192"/>
      <c r="G8" s="196"/>
      <c r="H8" s="192">
        <v>16</v>
      </c>
      <c r="I8" s="192">
        <f t="shared" si="0"/>
        <v>80</v>
      </c>
      <c r="J8" s="192"/>
    </row>
    <row r="9" ht="22" customHeight="1" spans="1:10">
      <c r="A9" s="192">
        <v>6</v>
      </c>
      <c r="B9" s="192" t="s">
        <v>72</v>
      </c>
      <c r="C9" s="192" t="s">
        <v>169</v>
      </c>
      <c r="D9" s="192" t="s">
        <v>45</v>
      </c>
      <c r="E9" s="192">
        <v>5</v>
      </c>
      <c r="F9" s="192"/>
      <c r="G9" s="196"/>
      <c r="H9" s="192">
        <v>10</v>
      </c>
      <c r="I9" s="192">
        <f t="shared" si="0"/>
        <v>50</v>
      </c>
      <c r="J9" s="192"/>
    </row>
    <row r="10" ht="22" customHeight="1" spans="1:10">
      <c r="A10" s="192">
        <v>7</v>
      </c>
      <c r="B10" s="197"/>
      <c r="C10" s="197"/>
      <c r="D10" s="197"/>
      <c r="E10" s="197"/>
      <c r="F10" s="197"/>
      <c r="G10" s="197"/>
      <c r="H10" s="192"/>
      <c r="I10" s="192">
        <f>SUM(I4:I9)</f>
        <v>990</v>
      </c>
      <c r="J10" s="192"/>
    </row>
    <row r="11" spans="1:10">
      <c r="A11" s="198" t="s">
        <v>170</v>
      </c>
      <c r="B11" s="199"/>
      <c r="C11" s="199"/>
      <c r="D11" s="199"/>
      <c r="E11" s="199"/>
      <c r="F11" s="199"/>
      <c r="G11" s="199"/>
      <c r="H11" s="199"/>
      <c r="I11" s="199"/>
      <c r="J11" s="199"/>
    </row>
    <row r="12" spans="1:10">
      <c r="A12" s="199"/>
      <c r="B12" s="199"/>
      <c r="C12" s="199"/>
      <c r="D12" s="199"/>
      <c r="E12" s="199"/>
      <c r="F12" s="199"/>
      <c r="G12" s="199"/>
      <c r="H12" s="199"/>
      <c r="I12" s="199"/>
      <c r="J12" s="199"/>
    </row>
  </sheetData>
  <mergeCells count="3">
    <mergeCell ref="A1:J1"/>
    <mergeCell ref="A2:J2"/>
    <mergeCell ref="A11:J12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F4" sqref="F4:G31"/>
    </sheetView>
  </sheetViews>
  <sheetFormatPr defaultColWidth="9" defaultRowHeight="13.5"/>
  <cols>
    <col min="1" max="1" width="7" customWidth="1"/>
    <col min="2" max="2" width="23.2583333333333" customWidth="1"/>
    <col min="3" max="3" width="16.3916666666667" customWidth="1"/>
    <col min="5" max="5" width="10.9083333333333" customWidth="1"/>
    <col min="6" max="6" width="12.0166666666667" style="3" customWidth="1"/>
    <col min="7" max="7" width="12.4" customWidth="1"/>
    <col min="8" max="8" width="14.15" customWidth="1"/>
    <col min="9" max="9" width="11.7666666666667" customWidth="1"/>
    <col min="10" max="10" width="11.8916666666667" customWidth="1"/>
  </cols>
  <sheetData>
    <row r="1" ht="20.25" spans="1:10">
      <c r="A1" s="177" t="s">
        <v>171</v>
      </c>
      <c r="B1" s="177"/>
      <c r="C1" s="178"/>
      <c r="D1" s="177"/>
      <c r="E1" s="177"/>
      <c r="F1" s="177"/>
      <c r="G1" s="177"/>
      <c r="H1" s="177"/>
      <c r="I1" s="177"/>
      <c r="J1" s="177"/>
    </row>
    <row r="2" ht="18.75" spans="1:10">
      <c r="A2" s="179" t="s">
        <v>172</v>
      </c>
      <c r="B2" s="180" t="s">
        <v>16</v>
      </c>
      <c r="C2" s="181"/>
      <c r="D2" s="182"/>
      <c r="E2" s="182"/>
      <c r="F2" s="183"/>
      <c r="G2" s="182"/>
      <c r="H2" s="182"/>
      <c r="I2" s="182"/>
      <c r="J2" s="182"/>
    </row>
    <row r="3" spans="1:10">
      <c r="A3" s="184" t="s">
        <v>1</v>
      </c>
      <c r="B3" s="184" t="s">
        <v>173</v>
      </c>
      <c r="C3" s="184" t="s">
        <v>61</v>
      </c>
      <c r="D3" s="184" t="s">
        <v>35</v>
      </c>
      <c r="E3" s="184" t="s">
        <v>36</v>
      </c>
      <c r="F3" s="184" t="s">
        <v>37</v>
      </c>
      <c r="G3" s="184" t="s">
        <v>38</v>
      </c>
      <c r="H3" s="184" t="s">
        <v>174</v>
      </c>
      <c r="I3" s="184" t="s">
        <v>164</v>
      </c>
      <c r="J3" s="184" t="s">
        <v>5</v>
      </c>
    </row>
    <row r="4" spans="1:10">
      <c r="A4" s="9">
        <v>1</v>
      </c>
      <c r="B4" s="184" t="s">
        <v>125</v>
      </c>
      <c r="C4" s="9"/>
      <c r="D4" s="9" t="s">
        <v>43</v>
      </c>
      <c r="E4" s="9">
        <v>30</v>
      </c>
      <c r="F4" s="9"/>
      <c r="G4" s="9"/>
      <c r="H4" s="185">
        <v>10</v>
      </c>
      <c r="I4" s="186">
        <f>H4*E4</f>
        <v>300</v>
      </c>
      <c r="J4" s="117"/>
    </row>
    <row r="5" spans="1:10">
      <c r="A5" s="9">
        <v>2</v>
      </c>
      <c r="B5" s="9" t="s">
        <v>175</v>
      </c>
      <c r="C5" s="9" t="s">
        <v>176</v>
      </c>
      <c r="D5" s="9" t="s">
        <v>45</v>
      </c>
      <c r="E5" s="9">
        <v>7</v>
      </c>
      <c r="F5" s="9"/>
      <c r="G5" s="9"/>
      <c r="H5" s="185">
        <v>15</v>
      </c>
      <c r="I5" s="186">
        <f t="shared" ref="I5:I30" si="0">H5*E5</f>
        <v>105</v>
      </c>
      <c r="J5" s="117"/>
    </row>
    <row r="6" spans="1:10">
      <c r="A6" s="9">
        <v>3</v>
      </c>
      <c r="B6" s="9" t="s">
        <v>148</v>
      </c>
      <c r="C6" s="9" t="s">
        <v>177</v>
      </c>
      <c r="D6" s="9" t="s">
        <v>45</v>
      </c>
      <c r="E6" s="9">
        <v>4</v>
      </c>
      <c r="F6" s="9"/>
      <c r="G6" s="9"/>
      <c r="H6" s="9">
        <v>12</v>
      </c>
      <c r="I6" s="186">
        <f t="shared" si="0"/>
        <v>48</v>
      </c>
      <c r="J6" s="117"/>
    </row>
    <row r="7" spans="1:10">
      <c r="A7" s="9">
        <v>4</v>
      </c>
      <c r="B7" s="184" t="s">
        <v>148</v>
      </c>
      <c r="C7" s="9" t="s">
        <v>178</v>
      </c>
      <c r="D7" s="9" t="s">
        <v>45</v>
      </c>
      <c r="E7" s="9">
        <v>4</v>
      </c>
      <c r="F7" s="9"/>
      <c r="G7" s="9"/>
      <c r="H7" s="9">
        <v>12</v>
      </c>
      <c r="I7" s="186">
        <f t="shared" si="0"/>
        <v>48</v>
      </c>
      <c r="J7" s="117"/>
    </row>
    <row r="8" spans="1:10">
      <c r="A8" s="9">
        <v>5</v>
      </c>
      <c r="B8" s="184" t="s">
        <v>98</v>
      </c>
      <c r="C8" s="117"/>
      <c r="D8" s="9" t="s">
        <v>179</v>
      </c>
      <c r="E8" s="9">
        <v>2</v>
      </c>
      <c r="F8" s="9"/>
      <c r="G8" s="9"/>
      <c r="H8" s="185">
        <v>3</v>
      </c>
      <c r="I8" s="186">
        <f t="shared" si="0"/>
        <v>6</v>
      </c>
      <c r="J8" s="117"/>
    </row>
    <row r="9" spans="1:10">
      <c r="A9" s="9">
        <v>6</v>
      </c>
      <c r="B9" s="184" t="s">
        <v>180</v>
      </c>
      <c r="C9" s="9" t="s">
        <v>181</v>
      </c>
      <c r="D9" s="9" t="s">
        <v>45</v>
      </c>
      <c r="E9" s="9">
        <v>3</v>
      </c>
      <c r="F9" s="9"/>
      <c r="G9" s="9"/>
      <c r="H9" s="185">
        <v>13.5</v>
      </c>
      <c r="I9" s="186">
        <f t="shared" si="0"/>
        <v>40.5</v>
      </c>
      <c r="J9" s="117"/>
    </row>
    <row r="10" spans="1:10">
      <c r="A10" s="9">
        <v>7</v>
      </c>
      <c r="B10" s="184" t="s">
        <v>51</v>
      </c>
      <c r="C10" s="9"/>
      <c r="D10" s="9" t="s">
        <v>43</v>
      </c>
      <c r="E10" s="9">
        <v>2</v>
      </c>
      <c r="F10" s="9"/>
      <c r="G10" s="9"/>
      <c r="H10" s="185">
        <v>20</v>
      </c>
      <c r="I10" s="186">
        <f t="shared" si="0"/>
        <v>40</v>
      </c>
      <c r="J10" s="117"/>
    </row>
    <row r="11" spans="1:10">
      <c r="A11" s="9">
        <v>8</v>
      </c>
      <c r="B11" s="184" t="s">
        <v>77</v>
      </c>
      <c r="C11" s="9"/>
      <c r="D11" s="9" t="s">
        <v>45</v>
      </c>
      <c r="E11" s="9">
        <v>5</v>
      </c>
      <c r="F11" s="9"/>
      <c r="G11" s="9"/>
      <c r="H11" s="185">
        <v>2</v>
      </c>
      <c r="I11" s="186">
        <f t="shared" si="0"/>
        <v>10</v>
      </c>
      <c r="J11" s="117"/>
    </row>
    <row r="12" spans="1:10">
      <c r="A12" s="9">
        <v>9</v>
      </c>
      <c r="B12" s="184" t="s">
        <v>182</v>
      </c>
      <c r="C12" s="9" t="s">
        <v>183</v>
      </c>
      <c r="D12" s="9" t="s">
        <v>73</v>
      </c>
      <c r="E12" s="9">
        <v>1</v>
      </c>
      <c r="F12" s="9"/>
      <c r="G12" s="9"/>
      <c r="H12" s="185">
        <v>6</v>
      </c>
      <c r="I12" s="186">
        <f t="shared" si="0"/>
        <v>6</v>
      </c>
      <c r="J12" s="117"/>
    </row>
    <row r="13" spans="1:10">
      <c r="A13" s="9">
        <v>10</v>
      </c>
      <c r="B13" s="187" t="s">
        <v>94</v>
      </c>
      <c r="C13" s="92" t="s">
        <v>184</v>
      </c>
      <c r="D13" s="92" t="s">
        <v>96</v>
      </c>
      <c r="E13" s="92">
        <v>40</v>
      </c>
      <c r="F13" s="92"/>
      <c r="G13" s="9"/>
      <c r="H13" s="185">
        <v>5</v>
      </c>
      <c r="I13" s="186">
        <f t="shared" si="0"/>
        <v>200</v>
      </c>
      <c r="J13" s="117"/>
    </row>
    <row r="14" spans="1:10">
      <c r="A14" s="9">
        <v>11</v>
      </c>
      <c r="B14" s="187" t="s">
        <v>94</v>
      </c>
      <c r="C14" s="92" t="s">
        <v>185</v>
      </c>
      <c r="D14" s="92" t="s">
        <v>96</v>
      </c>
      <c r="E14" s="92">
        <v>30</v>
      </c>
      <c r="F14" s="92"/>
      <c r="G14" s="9"/>
      <c r="H14" s="185">
        <v>5</v>
      </c>
      <c r="I14" s="186">
        <f t="shared" si="0"/>
        <v>150</v>
      </c>
      <c r="J14" s="117"/>
    </row>
    <row r="15" spans="1:10">
      <c r="A15" s="9">
        <v>12</v>
      </c>
      <c r="B15" s="187" t="s">
        <v>186</v>
      </c>
      <c r="C15" s="92" t="s">
        <v>187</v>
      </c>
      <c r="D15" s="92" t="s">
        <v>43</v>
      </c>
      <c r="E15" s="92">
        <v>10</v>
      </c>
      <c r="F15" s="92"/>
      <c r="G15" s="9"/>
      <c r="H15" s="185">
        <v>1.5</v>
      </c>
      <c r="I15" s="186">
        <f t="shared" si="0"/>
        <v>15</v>
      </c>
      <c r="J15" s="117"/>
    </row>
    <row r="16" spans="1:10">
      <c r="A16" s="9">
        <v>13</v>
      </c>
      <c r="B16" s="187" t="s">
        <v>188</v>
      </c>
      <c r="C16" s="92" t="s">
        <v>177</v>
      </c>
      <c r="D16" s="92" t="s">
        <v>45</v>
      </c>
      <c r="E16" s="92">
        <v>1</v>
      </c>
      <c r="F16" s="92"/>
      <c r="G16" s="9"/>
      <c r="H16" s="185">
        <v>12</v>
      </c>
      <c r="I16" s="186">
        <f t="shared" si="0"/>
        <v>12</v>
      </c>
      <c r="J16" s="117"/>
    </row>
    <row r="17" spans="1:10">
      <c r="A17" s="9">
        <v>14</v>
      </c>
      <c r="B17" s="184" t="s">
        <v>48</v>
      </c>
      <c r="C17" s="9"/>
      <c r="D17" s="9" t="s">
        <v>73</v>
      </c>
      <c r="E17" s="9">
        <v>9</v>
      </c>
      <c r="F17" s="9"/>
      <c r="G17" s="9"/>
      <c r="H17" s="185">
        <v>1</v>
      </c>
      <c r="I17" s="186">
        <f t="shared" si="0"/>
        <v>9</v>
      </c>
      <c r="J17" s="117"/>
    </row>
    <row r="18" spans="1:10">
      <c r="A18" s="9">
        <v>15</v>
      </c>
      <c r="B18" s="184" t="s">
        <v>189</v>
      </c>
      <c r="C18" s="9" t="s">
        <v>190</v>
      </c>
      <c r="D18" s="9" t="s">
        <v>43</v>
      </c>
      <c r="E18" s="9">
        <v>10</v>
      </c>
      <c r="F18" s="9"/>
      <c r="G18" s="9"/>
      <c r="H18" s="185">
        <v>2.5</v>
      </c>
      <c r="I18" s="186">
        <f t="shared" si="0"/>
        <v>25</v>
      </c>
      <c r="J18" s="117"/>
    </row>
    <row r="19" spans="1:10">
      <c r="A19" s="9">
        <v>16</v>
      </c>
      <c r="B19" s="184" t="s">
        <v>189</v>
      </c>
      <c r="C19" s="9" t="s">
        <v>191</v>
      </c>
      <c r="D19" s="9" t="s">
        <v>43</v>
      </c>
      <c r="E19" s="9">
        <v>10</v>
      </c>
      <c r="F19" s="9"/>
      <c r="G19" s="9"/>
      <c r="H19" s="185">
        <v>1.5</v>
      </c>
      <c r="I19" s="186">
        <f t="shared" si="0"/>
        <v>15</v>
      </c>
      <c r="J19" s="117"/>
    </row>
    <row r="20" spans="1:10">
      <c r="A20" s="9">
        <v>17</v>
      </c>
      <c r="B20" s="10" t="s">
        <v>192</v>
      </c>
      <c r="C20" s="10" t="s">
        <v>149</v>
      </c>
      <c r="D20" s="10" t="s">
        <v>45</v>
      </c>
      <c r="E20" s="10">
        <v>1</v>
      </c>
      <c r="F20" s="10"/>
      <c r="G20" s="9"/>
      <c r="H20" s="185">
        <v>12</v>
      </c>
      <c r="I20" s="186">
        <f t="shared" si="0"/>
        <v>12</v>
      </c>
      <c r="J20" s="117"/>
    </row>
    <row r="21" spans="1:10">
      <c r="A21" s="9">
        <v>18</v>
      </c>
      <c r="B21" s="10" t="s">
        <v>77</v>
      </c>
      <c r="C21" s="10" t="s">
        <v>144</v>
      </c>
      <c r="D21" s="10" t="s">
        <v>45</v>
      </c>
      <c r="E21" s="10">
        <v>2</v>
      </c>
      <c r="F21" s="10"/>
      <c r="G21" s="9"/>
      <c r="H21" s="9">
        <v>2</v>
      </c>
      <c r="I21" s="186">
        <f t="shared" si="0"/>
        <v>4</v>
      </c>
      <c r="J21" s="117"/>
    </row>
    <row r="22" spans="1:10">
      <c r="A22" s="9">
        <v>19</v>
      </c>
      <c r="B22" s="10" t="s">
        <v>180</v>
      </c>
      <c r="C22" s="10" t="s">
        <v>193</v>
      </c>
      <c r="D22" s="10" t="s">
        <v>45</v>
      </c>
      <c r="E22" s="10">
        <v>3</v>
      </c>
      <c r="F22" s="10"/>
      <c r="G22" s="9"/>
      <c r="H22" s="9">
        <v>18</v>
      </c>
      <c r="I22" s="186">
        <f t="shared" si="0"/>
        <v>54</v>
      </c>
      <c r="J22" s="117"/>
    </row>
    <row r="23" spans="1:10">
      <c r="A23" s="9">
        <v>20</v>
      </c>
      <c r="B23" s="10" t="s">
        <v>194</v>
      </c>
      <c r="C23" s="10" t="s">
        <v>195</v>
      </c>
      <c r="D23" s="10" t="s">
        <v>43</v>
      </c>
      <c r="E23" s="10">
        <v>20</v>
      </c>
      <c r="F23" s="10"/>
      <c r="G23" s="9"/>
      <c r="H23" s="9">
        <v>2.5</v>
      </c>
      <c r="I23" s="186">
        <f t="shared" si="0"/>
        <v>50</v>
      </c>
      <c r="J23" s="117"/>
    </row>
    <row r="24" spans="1:10">
      <c r="A24" s="9">
        <v>21</v>
      </c>
      <c r="B24" s="10" t="s">
        <v>194</v>
      </c>
      <c r="C24" s="10" t="s">
        <v>196</v>
      </c>
      <c r="D24" s="10" t="s">
        <v>43</v>
      </c>
      <c r="E24" s="10">
        <v>20</v>
      </c>
      <c r="F24" s="10"/>
      <c r="G24" s="9"/>
      <c r="H24" s="9">
        <v>2</v>
      </c>
      <c r="I24" s="186">
        <f t="shared" si="0"/>
        <v>40</v>
      </c>
      <c r="J24" s="117"/>
    </row>
    <row r="25" spans="1:10">
      <c r="A25" s="9">
        <v>22</v>
      </c>
      <c r="B25" s="10" t="s">
        <v>194</v>
      </c>
      <c r="C25" s="10" t="s">
        <v>197</v>
      </c>
      <c r="D25" s="10" t="s">
        <v>43</v>
      </c>
      <c r="E25" s="10">
        <v>20</v>
      </c>
      <c r="F25" s="10"/>
      <c r="G25" s="9"/>
      <c r="H25" s="9">
        <v>1.5</v>
      </c>
      <c r="I25" s="186">
        <f t="shared" si="0"/>
        <v>30</v>
      </c>
      <c r="J25" s="117"/>
    </row>
    <row r="26" spans="1:10">
      <c r="A26" s="9">
        <v>23</v>
      </c>
      <c r="B26" s="10" t="s">
        <v>198</v>
      </c>
      <c r="C26" s="10" t="s">
        <v>199</v>
      </c>
      <c r="D26" s="10" t="s">
        <v>43</v>
      </c>
      <c r="E26" s="10">
        <v>1</v>
      </c>
      <c r="F26" s="10"/>
      <c r="G26" s="9"/>
      <c r="H26" s="9">
        <v>70</v>
      </c>
      <c r="I26" s="186">
        <f t="shared" si="0"/>
        <v>70</v>
      </c>
      <c r="J26" s="117"/>
    </row>
    <row r="27" spans="1:10">
      <c r="A27" s="9">
        <v>24</v>
      </c>
      <c r="B27" s="10" t="s">
        <v>200</v>
      </c>
      <c r="C27" s="10">
        <v>0.5</v>
      </c>
      <c r="D27" s="10" t="s">
        <v>45</v>
      </c>
      <c r="E27" s="10">
        <v>1</v>
      </c>
      <c r="F27" s="180"/>
      <c r="G27" s="9"/>
      <c r="H27" s="9">
        <v>12</v>
      </c>
      <c r="I27" s="186">
        <f t="shared" si="0"/>
        <v>12</v>
      </c>
      <c r="J27" s="117"/>
    </row>
    <row r="28" spans="1:10">
      <c r="A28" s="9">
        <v>25</v>
      </c>
      <c r="B28" s="10" t="s">
        <v>201</v>
      </c>
      <c r="C28" s="10">
        <v>0.7</v>
      </c>
      <c r="D28" s="10" t="s">
        <v>45</v>
      </c>
      <c r="E28" s="10">
        <v>1</v>
      </c>
      <c r="F28" s="10"/>
      <c r="G28" s="9"/>
      <c r="H28" s="9">
        <v>12</v>
      </c>
      <c r="I28" s="186">
        <f t="shared" si="0"/>
        <v>12</v>
      </c>
      <c r="J28" s="117"/>
    </row>
    <row r="29" spans="1:10">
      <c r="A29" s="9">
        <v>26</v>
      </c>
      <c r="B29" s="34" t="s">
        <v>202</v>
      </c>
      <c r="C29" s="34"/>
      <c r="D29" s="34" t="s">
        <v>108</v>
      </c>
      <c r="E29" s="34">
        <v>1</v>
      </c>
      <c r="F29" s="34"/>
      <c r="G29" s="9"/>
      <c r="H29" s="9">
        <v>22</v>
      </c>
      <c r="I29" s="186">
        <f t="shared" si="0"/>
        <v>22</v>
      </c>
      <c r="J29" s="117"/>
    </row>
    <row r="30" spans="1:10">
      <c r="A30" s="9">
        <v>27</v>
      </c>
      <c r="B30" s="34" t="s">
        <v>203</v>
      </c>
      <c r="C30" s="34"/>
      <c r="D30" s="34" t="s">
        <v>108</v>
      </c>
      <c r="E30" s="34">
        <v>1</v>
      </c>
      <c r="F30" s="34"/>
      <c r="G30" s="9"/>
      <c r="H30" s="9">
        <v>27</v>
      </c>
      <c r="I30" s="186">
        <f t="shared" si="0"/>
        <v>27</v>
      </c>
      <c r="J30" s="117"/>
    </row>
    <row r="31" ht="18" customHeight="1" spans="1:10">
      <c r="A31" s="9">
        <v>28</v>
      </c>
      <c r="B31" s="10" t="s">
        <v>20</v>
      </c>
      <c r="C31" s="10"/>
      <c r="D31" s="10"/>
      <c r="E31" s="10"/>
      <c r="F31" s="10"/>
      <c r="G31" s="10"/>
      <c r="H31" s="117"/>
      <c r="I31" s="117">
        <f>SUM(I4:I30)</f>
        <v>1362.5</v>
      </c>
      <c r="J31" s="117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处室汇总表</vt:lpstr>
      <vt:lpstr>党委办公室</vt:lpstr>
      <vt:lpstr>行政办</vt:lpstr>
      <vt:lpstr>团委</vt:lpstr>
      <vt:lpstr>工会</vt:lpstr>
      <vt:lpstr>离退休工作处</vt:lpstr>
      <vt:lpstr>总务处</vt:lpstr>
      <vt:lpstr>公基部</vt:lpstr>
      <vt:lpstr>学工处</vt:lpstr>
      <vt:lpstr>纪检监察室</vt:lpstr>
      <vt:lpstr>人事处</vt:lpstr>
      <vt:lpstr>招办</vt:lpstr>
      <vt:lpstr>财务处</vt:lpstr>
      <vt:lpstr>公共实训基地</vt:lpstr>
      <vt:lpstr>教务处</vt:lpstr>
      <vt:lpstr>开放教育部</vt:lpstr>
      <vt:lpstr>电子系</vt:lpstr>
      <vt:lpstr>高中部</vt:lpstr>
      <vt:lpstr>医护系</vt:lpstr>
      <vt:lpstr>旅游系</vt:lpstr>
      <vt:lpstr>农林系</vt:lpstr>
      <vt:lpstr>机械系</vt:lpstr>
      <vt:lpstr>汽车系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WPS_1602467161</cp:lastModifiedBy>
  <dcterms:created xsi:type="dcterms:W3CDTF">2024-08-27T01:12:00Z</dcterms:created>
  <dcterms:modified xsi:type="dcterms:W3CDTF">2026-07-18T01:11:53Z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97D294D8C8CB4D75B218CE8A5578B4ED_13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